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 activeTab="2"/>
  </bookViews>
  <sheets>
    <sheet name="Data Entry 1" sheetId="4" r:id="rId1"/>
    <sheet name="Reports 1" sheetId="5" r:id="rId2"/>
    <sheet name="Data Entry 2" sheetId="6" r:id="rId3"/>
    <sheet name="Reports 2" sheetId="7" r:id="rId4"/>
  </sheets>
  <calcPr calcId="145621"/>
</workbook>
</file>

<file path=xl/calcChain.xml><?xml version="1.0" encoding="utf-8"?>
<calcChain xmlns="http://schemas.openxmlformats.org/spreadsheetml/2006/main">
  <c r="AJ62" i="7" l="1"/>
  <c r="AQ62" i="7"/>
  <c r="S67" i="7" l="1"/>
  <c r="W58" i="7"/>
  <c r="L57" i="7"/>
  <c r="K57" i="7"/>
  <c r="J57" i="7"/>
  <c r="I57" i="7"/>
  <c r="H57" i="7"/>
  <c r="G57" i="7"/>
  <c r="F57" i="7"/>
  <c r="E57" i="7"/>
  <c r="D57" i="7"/>
  <c r="C57" i="7"/>
  <c r="Y24" i="6"/>
  <c r="Y25" i="6" s="1"/>
  <c r="Y26" i="6" s="1"/>
  <c r="Y27" i="6" s="1"/>
  <c r="Y28" i="6" s="1"/>
  <c r="Y29" i="6" s="1"/>
  <c r="Y30" i="6" s="1"/>
  <c r="Y31" i="6" s="1"/>
  <c r="Y32" i="6" s="1"/>
  <c r="Y33" i="6" s="1"/>
  <c r="Y34" i="6" s="1"/>
  <c r="B117" i="6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E117" i="6"/>
  <c r="H117" i="6"/>
  <c r="H118" i="6" s="1"/>
  <c r="H119" i="6" s="1"/>
  <c r="H120" i="6" s="1"/>
  <c r="H121" i="6" s="1"/>
  <c r="H122" i="6" s="1"/>
  <c r="H123" i="6" s="1"/>
  <c r="H124" i="6" s="1"/>
  <c r="H125" i="6" s="1"/>
  <c r="H126" i="6" s="1"/>
  <c r="H127" i="6" s="1"/>
  <c r="H128" i="6" s="1"/>
  <c r="H129" i="6" s="1"/>
  <c r="H130" i="6" s="1"/>
  <c r="H131" i="6" s="1"/>
  <c r="H132" i="6" s="1"/>
  <c r="I117" i="6"/>
  <c r="K117" i="6"/>
  <c r="K118" i="6" s="1"/>
  <c r="K119" i="6" s="1"/>
  <c r="K120" i="6" s="1"/>
  <c r="K121" i="6" s="1"/>
  <c r="K122" i="6" s="1"/>
  <c r="K123" i="6" s="1"/>
  <c r="K124" i="6" s="1"/>
  <c r="K125" i="6" s="1"/>
  <c r="K126" i="6" s="1"/>
  <c r="K127" i="6" s="1"/>
  <c r="K128" i="6" s="1"/>
  <c r="K129" i="6" s="1"/>
  <c r="K130" i="6" s="1"/>
  <c r="E118" i="6"/>
  <c r="E119" i="6" s="1"/>
  <c r="E120" i="6" s="1"/>
  <c r="E121" i="6" s="1"/>
  <c r="E122" i="6" s="1"/>
  <c r="E123" i="6" s="1"/>
  <c r="E124" i="6" s="1"/>
  <c r="E125" i="6" s="1"/>
  <c r="E126" i="6" s="1"/>
  <c r="E127" i="6" s="1"/>
  <c r="E128" i="6" s="1"/>
  <c r="E129" i="6" s="1"/>
  <c r="E130" i="6" s="1"/>
  <c r="E131" i="6" s="1"/>
  <c r="E132" i="6" s="1"/>
  <c r="E133" i="6" s="1"/>
  <c r="E134" i="6" s="1"/>
  <c r="E135" i="6" s="1"/>
  <c r="E136" i="6" s="1"/>
  <c r="E137" i="6" s="1"/>
  <c r="E138" i="6" s="1"/>
  <c r="E139" i="6" s="1"/>
  <c r="E140" i="6" s="1"/>
  <c r="E141" i="6" s="1"/>
  <c r="E142" i="6" s="1"/>
  <c r="E143" i="6" s="1"/>
  <c r="E144" i="6" s="1"/>
  <c r="E145" i="6" s="1"/>
  <c r="E146" i="6" s="1"/>
  <c r="E147" i="6" s="1"/>
  <c r="E148" i="6" s="1"/>
  <c r="E149" i="6" s="1"/>
  <c r="E150" i="6" s="1"/>
  <c r="E151" i="6" s="1"/>
  <c r="E152" i="6" s="1"/>
  <c r="E153" i="6" s="1"/>
  <c r="E154" i="6" s="1"/>
  <c r="E155" i="6" s="1"/>
  <c r="E156" i="6" s="1"/>
  <c r="E157" i="6" s="1"/>
  <c r="E158" i="6" s="1"/>
  <c r="E159" i="6" s="1"/>
  <c r="E160" i="6" s="1"/>
  <c r="E161" i="6" s="1"/>
  <c r="E162" i="6" s="1"/>
  <c r="E163" i="6" s="1"/>
  <c r="E164" i="6" s="1"/>
  <c r="I118" i="6"/>
  <c r="I119" i="6" s="1"/>
  <c r="I120" i="6" s="1"/>
  <c r="I121" i="6" s="1"/>
  <c r="I122" i="6" s="1"/>
  <c r="I123" i="6" s="1"/>
  <c r="I124" i="6" s="1"/>
  <c r="I125" i="6" s="1"/>
  <c r="I126" i="6" s="1"/>
  <c r="I127" i="6" s="1"/>
  <c r="I128" i="6" s="1"/>
  <c r="I129" i="6" s="1"/>
  <c r="I130" i="6" s="1"/>
  <c r="I131" i="6" s="1"/>
  <c r="I132" i="6" s="1"/>
  <c r="I133" i="6" s="1"/>
  <c r="I134" i="6" s="1"/>
  <c r="I135" i="6" s="1"/>
  <c r="I136" i="6" s="1"/>
  <c r="I137" i="6" s="1"/>
  <c r="I138" i="6" s="1"/>
  <c r="I139" i="6" s="1"/>
  <c r="I140" i="6" s="1"/>
  <c r="I141" i="6" s="1"/>
  <c r="I142" i="6" s="1"/>
  <c r="I143" i="6" s="1"/>
  <c r="I144" i="6" s="1"/>
  <c r="I145" i="6" s="1"/>
  <c r="I146" i="6" s="1"/>
  <c r="K131" i="6"/>
  <c r="K132" i="6" s="1"/>
  <c r="K133" i="6" s="1"/>
  <c r="K134" i="6" s="1"/>
  <c r="K135" i="6" s="1"/>
  <c r="K136" i="6" s="1"/>
  <c r="K137" i="6" s="1"/>
  <c r="K138" i="6" s="1"/>
  <c r="K139" i="6" s="1"/>
  <c r="K140" i="6" s="1"/>
  <c r="K141" i="6" s="1"/>
  <c r="K142" i="6" s="1"/>
  <c r="K143" i="6" s="1"/>
  <c r="K144" i="6" s="1"/>
  <c r="K145" i="6" s="1"/>
  <c r="K146" i="6" s="1"/>
  <c r="K147" i="6" s="1"/>
  <c r="K148" i="6" s="1"/>
  <c r="K149" i="6" s="1"/>
  <c r="K150" i="6" s="1"/>
  <c r="K151" i="6" s="1"/>
  <c r="K152" i="6" s="1"/>
  <c r="K153" i="6" s="1"/>
  <c r="K154" i="6" s="1"/>
  <c r="K155" i="6" s="1"/>
  <c r="K156" i="6" s="1"/>
  <c r="K157" i="6" s="1"/>
  <c r="K158" i="6" s="1"/>
  <c r="K159" i="6" s="1"/>
  <c r="K160" i="6" s="1"/>
  <c r="K161" i="6" s="1"/>
  <c r="K162" i="6" s="1"/>
  <c r="K163" i="6" s="1"/>
  <c r="K164" i="6" s="1"/>
  <c r="K165" i="6" s="1"/>
  <c r="K166" i="6" s="1"/>
  <c r="K167" i="6" s="1"/>
  <c r="K168" i="6" s="1"/>
  <c r="K169" i="6" s="1"/>
  <c r="K170" i="6" s="1"/>
  <c r="K171" i="6" s="1"/>
  <c r="K172" i="6" s="1"/>
  <c r="H133" i="6"/>
  <c r="H134" i="6" s="1"/>
  <c r="H135" i="6" s="1"/>
  <c r="H136" i="6" s="1"/>
  <c r="H137" i="6" s="1"/>
  <c r="H138" i="6" s="1"/>
  <c r="H139" i="6" s="1"/>
  <c r="H140" i="6" s="1"/>
  <c r="H141" i="6" s="1"/>
  <c r="H142" i="6" s="1"/>
  <c r="H143" i="6" s="1"/>
  <c r="H144" i="6" s="1"/>
  <c r="H145" i="6" s="1"/>
  <c r="H146" i="6" s="1"/>
  <c r="H147" i="6" s="1"/>
  <c r="H148" i="6" s="1"/>
  <c r="H149" i="6" s="1"/>
  <c r="H150" i="6" s="1"/>
  <c r="H151" i="6" s="1"/>
  <c r="H152" i="6" s="1"/>
  <c r="H153" i="6" s="1"/>
  <c r="H154" i="6" s="1"/>
  <c r="H155" i="6" s="1"/>
  <c r="H156" i="6" s="1"/>
  <c r="H157" i="6" s="1"/>
  <c r="H158" i="6" s="1"/>
  <c r="H159" i="6" s="1"/>
  <c r="H160" i="6" s="1"/>
  <c r="H161" i="6" s="1"/>
  <c r="H162" i="6" s="1"/>
  <c r="H163" i="6" s="1"/>
  <c r="H164" i="6" s="1"/>
  <c r="H165" i="6" s="1"/>
  <c r="H166" i="6" s="1"/>
  <c r="H167" i="6" s="1"/>
  <c r="H168" i="6" s="1"/>
  <c r="H169" i="6" s="1"/>
  <c r="H170" i="6" s="1"/>
  <c r="H171" i="6" s="1"/>
  <c r="H172" i="6" s="1"/>
  <c r="F157" i="6"/>
  <c r="F158" i="6" s="1"/>
  <c r="F159" i="6" s="1"/>
  <c r="F160" i="6" s="1"/>
  <c r="F161" i="6" s="1"/>
  <c r="F162" i="6" s="1"/>
  <c r="F163" i="6" s="1"/>
  <c r="F164" i="6" s="1"/>
  <c r="S66" i="5"/>
  <c r="W58" i="5"/>
  <c r="M56" i="5"/>
  <c r="L56" i="5"/>
  <c r="K56" i="5"/>
  <c r="J56" i="5"/>
  <c r="I56" i="5"/>
  <c r="H56" i="5"/>
  <c r="G56" i="5"/>
  <c r="F56" i="5"/>
  <c r="E56" i="5"/>
  <c r="D56" i="5"/>
  <c r="C56" i="5"/>
  <c r="Y24" i="4"/>
  <c r="Y25" i="4" s="1"/>
  <c r="Y26" i="4" s="1"/>
  <c r="Y27" i="4" s="1"/>
  <c r="Y28" i="4" s="1"/>
  <c r="Y29" i="4" s="1"/>
  <c r="Y30" i="4" s="1"/>
  <c r="Y31" i="4" s="1"/>
  <c r="Y32" i="4" s="1"/>
  <c r="Y33" i="4" s="1"/>
  <c r="Y34" i="4" s="1"/>
  <c r="B117" i="4"/>
  <c r="E117" i="4"/>
  <c r="E118" i="4" s="1"/>
  <c r="E119" i="4" s="1"/>
  <c r="E120" i="4" s="1"/>
  <c r="E121" i="4" s="1"/>
  <c r="E122" i="4" s="1"/>
  <c r="E123" i="4" s="1"/>
  <c r="E124" i="4" s="1"/>
  <c r="E125" i="4" s="1"/>
  <c r="E126" i="4" s="1"/>
  <c r="E127" i="4" s="1"/>
  <c r="E128" i="4" s="1"/>
  <c r="E129" i="4" s="1"/>
  <c r="E130" i="4" s="1"/>
  <c r="E131" i="4" s="1"/>
  <c r="E132" i="4" s="1"/>
  <c r="E133" i="4" s="1"/>
  <c r="E134" i="4" s="1"/>
  <c r="E135" i="4" s="1"/>
  <c r="E136" i="4" s="1"/>
  <c r="E137" i="4" s="1"/>
  <c r="E138" i="4" s="1"/>
  <c r="E139" i="4" s="1"/>
  <c r="E140" i="4" s="1"/>
  <c r="E141" i="4" s="1"/>
  <c r="E142" i="4" s="1"/>
  <c r="E143" i="4" s="1"/>
  <c r="E144" i="4" s="1"/>
  <c r="E145" i="4" s="1"/>
  <c r="E146" i="4" s="1"/>
  <c r="E147" i="4" s="1"/>
  <c r="E148" i="4" s="1"/>
  <c r="E149" i="4" s="1"/>
  <c r="E150" i="4" s="1"/>
  <c r="E151" i="4" s="1"/>
  <c r="E152" i="4" s="1"/>
  <c r="E153" i="4" s="1"/>
  <c r="E154" i="4" s="1"/>
  <c r="E155" i="4" s="1"/>
  <c r="E156" i="4" s="1"/>
  <c r="E157" i="4" s="1"/>
  <c r="E158" i="4" s="1"/>
  <c r="E159" i="4" s="1"/>
  <c r="E160" i="4" s="1"/>
  <c r="E161" i="4" s="1"/>
  <c r="E162" i="4" s="1"/>
  <c r="E163" i="4" s="1"/>
  <c r="E164" i="4" s="1"/>
  <c r="H117" i="4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H169" i="4" s="1"/>
  <c r="H170" i="4" s="1"/>
  <c r="H171" i="4" s="1"/>
  <c r="H172" i="4" s="1"/>
  <c r="I117" i="4"/>
  <c r="I118" i="4" s="1"/>
  <c r="I119" i="4" s="1"/>
  <c r="I120" i="4" s="1"/>
  <c r="I121" i="4" s="1"/>
  <c r="I122" i="4" s="1"/>
  <c r="I123" i="4" s="1"/>
  <c r="I124" i="4" s="1"/>
  <c r="I125" i="4" s="1"/>
  <c r="I126" i="4" s="1"/>
  <c r="I127" i="4" s="1"/>
  <c r="I128" i="4" s="1"/>
  <c r="I129" i="4" s="1"/>
  <c r="I130" i="4" s="1"/>
  <c r="I131" i="4" s="1"/>
  <c r="I132" i="4" s="1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K117" i="4"/>
  <c r="B118" i="4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K118" i="4"/>
  <c r="K119" i="4" s="1"/>
  <c r="K120" i="4" s="1"/>
  <c r="K121" i="4" s="1"/>
  <c r="K122" i="4" s="1"/>
  <c r="K123" i="4" s="1"/>
  <c r="K124" i="4" s="1"/>
  <c r="K125" i="4" s="1"/>
  <c r="K126" i="4" s="1"/>
  <c r="K127" i="4" s="1"/>
  <c r="K128" i="4" s="1"/>
  <c r="K129" i="4" s="1"/>
  <c r="K130" i="4" s="1"/>
  <c r="K131" i="4" s="1"/>
  <c r="K132" i="4" s="1"/>
  <c r="K133" i="4" s="1"/>
  <c r="K134" i="4" s="1"/>
  <c r="K135" i="4" s="1"/>
  <c r="K136" i="4" s="1"/>
  <c r="K137" i="4" s="1"/>
  <c r="K138" i="4" s="1"/>
  <c r="K139" i="4" s="1"/>
  <c r="K140" i="4" s="1"/>
  <c r="K141" i="4" s="1"/>
  <c r="K142" i="4" s="1"/>
  <c r="K143" i="4" s="1"/>
  <c r="K144" i="4" s="1"/>
  <c r="K145" i="4" s="1"/>
  <c r="K146" i="4" s="1"/>
  <c r="K147" i="4" s="1"/>
  <c r="K148" i="4" s="1"/>
  <c r="K149" i="4" s="1"/>
  <c r="K150" i="4" s="1"/>
  <c r="K151" i="4" s="1"/>
  <c r="K152" i="4" s="1"/>
  <c r="K153" i="4" s="1"/>
  <c r="K154" i="4" s="1"/>
  <c r="K155" i="4" s="1"/>
  <c r="K156" i="4" s="1"/>
  <c r="K157" i="4" s="1"/>
  <c r="K158" i="4" s="1"/>
  <c r="K159" i="4" s="1"/>
  <c r="K160" i="4" s="1"/>
  <c r="K161" i="4" s="1"/>
  <c r="K162" i="4" s="1"/>
  <c r="K163" i="4" s="1"/>
  <c r="K164" i="4" s="1"/>
  <c r="K165" i="4" s="1"/>
  <c r="K166" i="4" s="1"/>
  <c r="K167" i="4" s="1"/>
  <c r="K168" i="4" s="1"/>
  <c r="K169" i="4" s="1"/>
  <c r="K170" i="4" s="1"/>
  <c r="K171" i="4" s="1"/>
  <c r="K172" i="4" s="1"/>
  <c r="F157" i="4"/>
  <c r="F158" i="4" s="1"/>
  <c r="F159" i="4" s="1"/>
  <c r="F160" i="4" s="1"/>
  <c r="F161" i="4" s="1"/>
  <c r="F162" i="4" s="1"/>
  <c r="F163" i="4" s="1"/>
  <c r="F164" i="4" s="1"/>
</calcChain>
</file>

<file path=xl/sharedStrings.xml><?xml version="1.0" encoding="utf-8"?>
<sst xmlns="http://schemas.openxmlformats.org/spreadsheetml/2006/main" count="635" uniqueCount="253">
  <si>
    <t>Amount</t>
  </si>
  <si>
    <t>Year</t>
  </si>
  <si>
    <t>Income</t>
  </si>
  <si>
    <t>CCA</t>
  </si>
  <si>
    <t>Home Office</t>
  </si>
  <si>
    <t>Specify T1 Line #</t>
  </si>
  <si>
    <t>"Basement rental" as example</t>
  </si>
  <si>
    <t>(or describe in "Other Instructions")</t>
  </si>
  <si>
    <t>Enter Corp Costs</t>
  </si>
  <si>
    <t>Enter Non-cash items</t>
  </si>
  <si>
    <t>Enter Business Income</t>
  </si>
  <si>
    <t>Other</t>
  </si>
  <si>
    <t>Donations</t>
  </si>
  <si>
    <t>Medical</t>
  </si>
  <si>
    <t>Child care</t>
  </si>
  <si>
    <t>dependant in your care</t>
  </si>
  <si>
    <t>other sources (not CPP related)</t>
  </si>
  <si>
    <t xml:space="preserve">expected from work </t>
  </si>
  <si>
    <t>Your Statement of Contributions</t>
  </si>
  <si>
    <t>expenses</t>
  </si>
  <si>
    <t>Quote Requested</t>
  </si>
  <si>
    <r>
      <rPr>
        <sz val="11"/>
        <color theme="1"/>
        <rFont val="Calibri"/>
        <family val="2"/>
        <scheme val="minor"/>
      </rPr>
      <t xml:space="preserve">Enter Net Income of </t>
    </r>
    <r>
      <rPr>
        <b/>
        <u/>
        <sz val="10"/>
        <rFont val="Arial"/>
        <family val="2"/>
      </rPr>
      <t>adult</t>
    </r>
  </si>
  <si>
    <t xml:space="preserve">Enter Your Earnings from </t>
  </si>
  <si>
    <t>Enter your future Employment earnings</t>
  </si>
  <si>
    <t>Enter your Employment earnings from</t>
  </si>
  <si>
    <t>Enter your projected "Other"</t>
  </si>
  <si>
    <t xml:space="preserve">BUSINESS </t>
  </si>
  <si>
    <t>&gt;&gt;&gt;&gt;&gt;&gt;&gt;</t>
  </si>
  <si>
    <t xml:space="preserve">     Enter Business Income, etc. at far right </t>
  </si>
  <si>
    <t>For Business Owners:</t>
  </si>
  <si>
    <t>Examples used 2% or 2.5%</t>
  </si>
  <si>
    <t>Inflation</t>
  </si>
  <si>
    <t>Tax, M&amp;R</t>
  </si>
  <si>
    <t>Apprec. %</t>
  </si>
  <si>
    <t>Home Value</t>
  </si>
  <si>
    <t>Int Rate</t>
  </si>
  <si>
    <t>Amort. PRD</t>
  </si>
  <si>
    <t>Year Start</t>
  </si>
  <si>
    <t>Balance</t>
  </si>
  <si>
    <t>Mortgage:</t>
  </si>
  <si>
    <t>Balance &amp; Int %</t>
  </si>
  <si>
    <t>Loan 3</t>
  </si>
  <si>
    <t>Loan 2</t>
  </si>
  <si>
    <t>Loan 1</t>
  </si>
  <si>
    <t>Loans</t>
  </si>
  <si>
    <t>(“Balance” as of Dec 31/23)</t>
  </si>
  <si>
    <t>Debt:</t>
  </si>
  <si>
    <t>ER Match</t>
  </si>
  <si>
    <t>RRIF IRR</t>
  </si>
  <si>
    <t>RPP IRR</t>
  </si>
  <si>
    <t>RPP</t>
  </si>
  <si>
    <t>DPSP IRR</t>
  </si>
  <si>
    <t>DPSP</t>
  </si>
  <si>
    <t>IRR</t>
  </si>
  <si>
    <t>FHSA</t>
  </si>
  <si>
    <t>HBP/LLP BAL</t>
  </si>
  <si>
    <t>Contrib. Room BAL</t>
  </si>
  <si>
    <t>RRSP IRR</t>
  </si>
  <si>
    <t>RRSP</t>
  </si>
  <si>
    <t>Contrib. Room Balance</t>
  </si>
  <si>
    <t>TFSA</t>
  </si>
  <si>
    <t>Taxable Savings Acct</t>
  </si>
  <si>
    <t>(“Balance” or "BAL" as of Dec 31/23)</t>
  </si>
  <si>
    <t>Investment Accounts:</t>
  </si>
  <si>
    <t xml:space="preserve">  Maintain this Balance</t>
  </si>
  <si>
    <t>Chequing Balance (Dec 31/23)</t>
  </si>
  <si>
    <t>(anything we missed)</t>
  </si>
  <si>
    <t>Other Instructions:</t>
  </si>
  <si>
    <t>Scenario 3</t>
  </si>
  <si>
    <t>Scenario 2</t>
  </si>
  <si>
    <t>Scenario 1</t>
  </si>
  <si>
    <t>Custom Scenarios to compare (more detail is better):</t>
  </si>
  <si>
    <t>Purchase both "Optimal …" report And "PensionPlanner for Singles" report</t>
  </si>
  <si>
    <t>Target Year</t>
  </si>
  <si>
    <t>Optimal RRSP Contribution % For Singles</t>
  </si>
  <si>
    <t>Result of Report: (Select)</t>
  </si>
  <si>
    <t xml:space="preserve">      * Option: Set % of salary to RRSP</t>
  </si>
  <si>
    <r>
      <rPr>
        <u/>
        <sz val="10"/>
        <rFont val="Arial"/>
        <family val="2"/>
      </rPr>
      <t>Excess</t>
    </r>
    <r>
      <rPr>
        <sz val="11"/>
        <color theme="1"/>
        <rFont val="Calibri"/>
        <family val="2"/>
        <scheme val="minor"/>
      </rPr>
      <t xml:space="preserve"> cash will be to TFSA first, then TSA; </t>
    </r>
    <r>
      <rPr>
        <u/>
        <sz val="10"/>
        <rFont val="Arial"/>
        <family val="2"/>
      </rPr>
      <t>Shortage</t>
    </r>
    <r>
      <rPr>
        <sz val="11"/>
        <color theme="1"/>
        <rFont val="Calibri"/>
        <family val="2"/>
        <scheme val="minor"/>
      </rPr>
      <t xml:space="preserve"> from TSA first, then TFSA</t>
    </r>
  </si>
  <si>
    <t>Select Option:</t>
  </si>
  <si>
    <r>
      <t>Base Scenario ("</t>
    </r>
    <r>
      <rPr>
        <b/>
        <sz val="11"/>
        <rFont val="Arial"/>
        <family val="2"/>
      </rPr>
      <t>Early Warning System</t>
    </r>
    <r>
      <rPr>
        <sz val="11"/>
        <rFont val="Arial"/>
        <family val="2"/>
      </rPr>
      <t xml:space="preserve">"): </t>
    </r>
  </si>
  <si>
    <t>Examples used 2.5%</t>
  </si>
  <si>
    <t>Annual “Other” &amp; Inflation</t>
  </si>
  <si>
    <t>Annual Rent &amp; Inflation</t>
  </si>
  <si>
    <t>December</t>
  </si>
  <si>
    <t>NU</t>
  </si>
  <si>
    <t>Examples used 2.0%</t>
  </si>
  <si>
    <t>Annual Inflation re Gov. Programs</t>
  </si>
  <si>
    <t>November</t>
  </si>
  <si>
    <t>NT</t>
  </si>
  <si>
    <t>October</t>
  </si>
  <si>
    <t>YT</t>
  </si>
  <si>
    <t>Expected YR of death</t>
  </si>
  <si>
    <t>September</t>
  </si>
  <si>
    <t>NL</t>
  </si>
  <si>
    <t>August</t>
  </si>
  <si>
    <t>PE</t>
  </si>
  <si>
    <t>Children – Year of birth</t>
  </si>
  <si>
    <t>July</t>
  </si>
  <si>
    <t>NS</t>
  </si>
  <si>
    <t>Claiming CRDO?  Year of birth of 1st child &amp; 7th year of last child (if born less than 7 years apart)</t>
  </si>
  <si>
    <t>CRDO Years</t>
  </si>
  <si>
    <t>June</t>
  </si>
  <si>
    <t>NB</t>
  </si>
  <si>
    <t>May</t>
  </si>
  <si>
    <t>ON</t>
  </si>
  <si>
    <t xml:space="preserve">  "Optimal CPP &amp; OAS For Singles" report will over-ride this selection</t>
  </si>
  <si>
    <t>January</t>
  </si>
  <si>
    <t>Month &amp; Year start OAS</t>
  </si>
  <si>
    <t>April</t>
  </si>
  <si>
    <t>MB</t>
  </si>
  <si>
    <t>Month &amp; Year start CPP</t>
  </si>
  <si>
    <t>Optimal Salary/Dividend Mix For Singles</t>
  </si>
  <si>
    <t>March</t>
  </si>
  <si>
    <t>SK</t>
  </si>
  <si>
    <t>Month &amp; Year of birth</t>
  </si>
  <si>
    <t>February</t>
  </si>
  <si>
    <t>AB</t>
  </si>
  <si>
    <t>No</t>
  </si>
  <si>
    <t>YRS in Canada by age 65</t>
  </si>
  <si>
    <t>Optimal CPP &amp; OAS For Singles</t>
  </si>
  <si>
    <t>BC</t>
  </si>
  <si>
    <t>Yes</t>
  </si>
  <si>
    <t>Home Province</t>
  </si>
  <si>
    <t>Select:</t>
  </si>
  <si>
    <t>ORDER #</t>
  </si>
  <si>
    <t>**************************************</t>
  </si>
  <si>
    <t>sales@mypensionplanner.ca</t>
  </si>
  <si>
    <t>Step 3: Enter the Order number below, and email form to:</t>
  </si>
  <si>
    <t>Step 1: Complete this form</t>
  </si>
  <si>
    <r>
      <t xml:space="preserve">You accept </t>
    </r>
    <r>
      <rPr>
        <sz val="11"/>
        <color theme="1"/>
        <rFont val="Calibri"/>
        <family val="2"/>
        <scheme val="minor"/>
      </rPr>
      <t>full responsibility for any and all decisions in the use of any Products purchased.</t>
    </r>
  </si>
  <si>
    <t>As emphasized in the Manual, professional advice is recommended in any area of personal finance in which you are not fully versed.</t>
  </si>
  <si>
    <t>The report(s) supplied to you will be considered relevant and useful for a maximum of five (5) years from date of purchase - less than 5 years if circumstances change materially in the interim.</t>
  </si>
  <si>
    <t>Many assumptions will be used, some supplied by you, others implicit in the spreadsheet(s). As economic circumstances change, these assumptions will lose relevancy and any reports will lose usefulness.</t>
  </si>
  <si>
    <t>Data supplied by you will be entered into our spreadsheet(s); the output, after a lot of calculations, will be more data, arranged and formatted into a Report or Reports.</t>
  </si>
  <si>
    <t>The product(s) you are buying does not replace professional financial advice. We cannot guarantee that our products will apply or be accurate in your situation.</t>
  </si>
  <si>
    <t>TERMS OF USE</t>
  </si>
  <si>
    <t>CASH</t>
  </si>
  <si>
    <t>Tax Free Savings Account</t>
  </si>
  <si>
    <t>Net Worth</t>
  </si>
  <si>
    <t>Age</t>
  </si>
  <si>
    <t>Employed</t>
  </si>
  <si>
    <t>CPP</t>
  </si>
  <si>
    <t>Sub-Total</t>
  </si>
  <si>
    <t>OAS</t>
  </si>
  <si>
    <t>GIS</t>
  </si>
  <si>
    <t>Total</t>
  </si>
  <si>
    <t>Taxes</t>
  </si>
  <si>
    <t>Expenses</t>
  </si>
  <si>
    <t>BAL</t>
  </si>
  <si>
    <t>Dep/(WD)</t>
  </si>
  <si>
    <t>Room</t>
  </si>
  <si>
    <t>INT %</t>
  </si>
  <si>
    <t>INT</t>
  </si>
  <si>
    <t>CPP/PRB</t>
  </si>
  <si>
    <t>OAS/GIS</t>
  </si>
  <si>
    <t>TAX</t>
  </si>
  <si>
    <t>ER-CPP</t>
  </si>
  <si>
    <t>RSP/RIF INT</t>
  </si>
  <si>
    <t>Savings Int</t>
  </si>
  <si>
    <t>TFSA INT</t>
  </si>
  <si>
    <t>Mort INT</t>
  </si>
  <si>
    <t xml:space="preserve"> INT</t>
  </si>
  <si>
    <t>Net Worth Difference</t>
  </si>
  <si>
    <t>All extra cash to TFSA first</t>
  </si>
  <si>
    <t>All extra cash to RRSP first **</t>
  </si>
  <si>
    <t>**  TFSA was drawn down and then RRIF was drawn down</t>
  </si>
  <si>
    <t>HBP/LLP</t>
  </si>
  <si>
    <t>RRSP/RRIF</t>
  </si>
  <si>
    <t>(Loan)/PMT</t>
  </si>
  <si>
    <t>Age when RRIF set up</t>
  </si>
  <si>
    <t xml:space="preserve"> &lt; 72 ?</t>
  </si>
  <si>
    <t>RRSP - Convert to RRIF</t>
  </si>
  <si>
    <t>Matching?</t>
  </si>
  <si>
    <t>RSP</t>
  </si>
  <si>
    <t>Enter % of Employee</t>
  </si>
  <si>
    <t>Contrib Room</t>
  </si>
  <si>
    <t>% Paid</t>
  </si>
  <si>
    <t>PMT</t>
  </si>
  <si>
    <t>AGE</t>
  </si>
  <si>
    <t>DEP</t>
  </si>
  <si>
    <t>Deposit Matched</t>
  </si>
  <si>
    <t>by Employer</t>
  </si>
  <si>
    <t xml:space="preserve">All extra cash to RRSP first </t>
  </si>
  <si>
    <t>e.g. Annual payments on Loan __</t>
  </si>
  <si>
    <t>e.g. Pay down debt first</t>
  </si>
  <si>
    <t>Monthly CPP Pension Benefit Amounts by Year and 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</si>
  <si>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</si>
  <si>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</si>
  <si>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</si>
  <si>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</si>
  <si>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</si>
  <si>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</si>
  <si>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</si>
  <si>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</si>
  <si>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</si>
  <si>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</si>
  <si>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</si>
  <si>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</si>
  <si>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Projected Net Worth - Taking CPP &amp; OAS by Year - 000s</t>
  </si>
  <si>
    <t>OPTIMAL RRSP CONTRIBUTION % - Net Worth 000s</t>
  </si>
  <si>
    <t>MAX</t>
  </si>
  <si>
    <t>OPTIMAL SALARY/DIVIDEND MIX - Projected Net Worth 000s</t>
  </si>
  <si>
    <t>Salary %</t>
  </si>
  <si>
    <t>RRSP %</t>
  </si>
  <si>
    <t>See "Reports2" tab:</t>
  </si>
  <si>
    <t>See "Reports1" tab:</t>
  </si>
  <si>
    <t>Estimated IRR on CPP for Employee &amp; Self-Employed</t>
  </si>
  <si>
    <t>Death at &gt;&gt;&gt;</t>
  </si>
  <si>
    <t>Age 70</t>
  </si>
  <si>
    <t>Age 75</t>
  </si>
  <si>
    <t>Age 80</t>
  </si>
  <si>
    <t>Age 85</t>
  </si>
  <si>
    <t>Age 90</t>
  </si>
  <si>
    <t>Age 95</t>
  </si>
  <si>
    <t>Age 100</t>
  </si>
  <si>
    <t>Take CPP at</t>
  </si>
  <si>
    <t>EE</t>
  </si>
  <si>
    <t>ER + EE</t>
  </si>
  <si>
    <t>Age 60</t>
  </si>
  <si>
    <t>Age 61</t>
  </si>
  <si>
    <t>Age 62</t>
  </si>
  <si>
    <t>Age 63</t>
  </si>
  <si>
    <t>Age 64</t>
  </si>
  <si>
    <t>Age 65</t>
  </si>
  <si>
    <t>Age 66</t>
  </si>
  <si>
    <t>Age 67</t>
  </si>
  <si>
    <t>Age 68</t>
  </si>
  <si>
    <t>Age 69</t>
  </si>
  <si>
    <t>Note: "0.0%" indicates a Negative IRR</t>
  </si>
  <si>
    <t xml:space="preserve">If more than one option is selected, your report will show the option with the highest projected Net Worth; </t>
  </si>
  <si>
    <t>the difference breakdown will also be provided.</t>
  </si>
  <si>
    <t>(No extra charge if you want both Options 1 and 2)</t>
  </si>
  <si>
    <r>
      <rPr>
        <u/>
        <sz val="10"/>
        <rFont val="Arial"/>
        <family val="2"/>
      </rPr>
      <t>Excess</t>
    </r>
    <r>
      <rPr>
        <sz val="11"/>
        <color theme="1"/>
        <rFont val="Calibri"/>
        <family val="2"/>
        <scheme val="minor"/>
      </rPr>
      <t xml:space="preserve"> cash will be to RRSP* first with </t>
    </r>
    <r>
      <rPr>
        <b/>
        <u/>
        <sz val="10"/>
        <rFont val="Arial"/>
        <family val="2"/>
      </rPr>
      <t>tax break to TFSA</t>
    </r>
    <r>
      <rPr>
        <sz val="11"/>
        <color theme="1"/>
        <rFont val="Calibri"/>
        <family val="2"/>
        <scheme val="minor"/>
      </rPr>
      <t xml:space="preserve">, then TFSA, then TSA; </t>
    </r>
    <r>
      <rPr>
        <u/>
        <sz val="10"/>
        <rFont val="Arial"/>
        <family val="2"/>
      </rPr>
      <t>Shortage</t>
    </r>
    <r>
      <rPr>
        <sz val="11"/>
        <color theme="1"/>
        <rFont val="Calibri"/>
        <family val="2"/>
        <scheme val="minor"/>
      </rPr>
      <t xml:space="preserve"> from TSA first, then TFSA</t>
    </r>
  </si>
  <si>
    <t>Extra cost will depend on complexity</t>
  </si>
  <si>
    <t>Step 2: Purchase your report(s) on our web site MyPensionPlanner.ca</t>
  </si>
  <si>
    <t>Caution:</t>
  </si>
  <si>
    <t>Do not delete any rows, columns or cells.</t>
  </si>
  <si>
    <t>Most of the data in this form will be fed into the PensionPlanner spreadsheet.</t>
  </si>
  <si>
    <t>Deletion will disrupt this process.</t>
  </si>
  <si>
    <t>See Cell B111</t>
  </si>
  <si>
    <t>"Custom Report" instructions</t>
  </si>
  <si>
    <r>
      <t>Any scenario</t>
    </r>
    <r>
      <rPr>
        <b/>
        <u/>
        <sz val="10"/>
        <rFont val="Arial"/>
        <family val="2"/>
      </rPr>
      <t xml:space="preserve"> other than the above</t>
    </r>
    <r>
      <rPr>
        <sz val="11"/>
        <color theme="1"/>
        <rFont val="Calibri"/>
        <family val="2"/>
        <scheme val="minor"/>
      </rPr>
      <t xml:space="preserve"> would require a Custom Scenario </t>
    </r>
    <r>
      <rPr>
        <b/>
        <u/>
        <sz val="12"/>
        <rFont val="Arial"/>
        <family val="2"/>
      </rPr>
      <t>Quote **</t>
    </r>
  </si>
  <si>
    <t>Scenario Instructions for Quote Requested **</t>
  </si>
  <si>
    <t>YR when RRSP turns into RRIF</t>
  </si>
  <si>
    <t>YR when DPSP turns into RRIF</t>
  </si>
  <si>
    <t>YR when RPP turns into RRIF</t>
  </si>
  <si>
    <t>Proprietorship Net Assets</t>
  </si>
  <si>
    <t>Return on Assets (ROA)</t>
  </si>
  <si>
    <t>Corporate Net Assets</t>
  </si>
  <si>
    <t>% of Income as Salary</t>
  </si>
  <si>
    <t>% Salary Increase/YR</t>
  </si>
  <si>
    <t>% of Cash WD per YR</t>
  </si>
  <si>
    <t>Sell Business in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</si>
</sst>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;&quot; (&quot;#,##0.00\);\-#\ ;@\ "/>
    <numFmt numFmtId="165" formatCode="#,##0\ ;&quot; (&quot;#,##0\);\-#\ ;@\ "/>
    <numFmt numFmtId="166" formatCode="0.0%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6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sz val="10"/>
      <color theme="9" tint="-0.249977111117893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4"/>
      <color rgb="FF000000"/>
      <name val="Calibri"/>
      <family val="2"/>
    </font>
    <font>
      <sz val="11"/>
      <color rgb="FFFF0000"/>
      <name val="Arial"/>
      <family val="2"/>
    </font>
    <font>
      <sz val="12"/>
      <name val="Calibri"/>
      <family val="2"/>
    </font>
    <font>
      <sz val="10"/>
      <color rgb="FF000000"/>
      <name val="Calibri"/>
      <family val="2"/>
    </font>
    <font>
      <sz val="8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F00"/>
      </patternFill>
    </fill>
    <fill>
      <patternFill patternType="solid">
        <fgColor rgb="FF3FAF46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CC3399"/>
        <bgColor rgb="FFC0C0C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164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6" borderId="0" applyBorder="0" applyAlignment="0" applyProtection="0"/>
    <xf numFmtId="9" fontId="17" fillId="0" borderId="0" applyFont="0" applyFill="0" applyBorder="0" applyAlignment="0" applyProtection="0"/>
  </cellStyleXfs>
  <cellXfs count="189">
    <xf numFmtId="0" fontId="0" fillId="0" borderId="0" xfId="0"/>
    <xf numFmtId="0" fontId="1" fillId="0" borderId="0" xfId="1"/>
    <xf numFmtId="165" fontId="1" fillId="2" borderId="1" xfId="2" applyNumberFormat="1" applyFill="1" applyBorder="1" applyAlignment="1" applyProtection="1">
      <protection locked="0"/>
    </xf>
    <xf numFmtId="0" fontId="0" fillId="0" borderId="0" xfId="3" applyFont="1" applyAlignment="1">
      <alignment horizontal="center"/>
    </xf>
    <xf numFmtId="0" fontId="1" fillId="0" borderId="0" xfId="1" applyFont="1" applyAlignment="1">
      <alignment horizontal="center"/>
    </xf>
    <xf numFmtId="0" fontId="1" fillId="3" borderId="1" xfId="1" applyFill="1" applyBorder="1"/>
    <xf numFmtId="0" fontId="2" fillId="0" borderId="0" xfId="1" applyFont="1"/>
    <xf numFmtId="0" fontId="0" fillId="0" borderId="0" xfId="3" applyFont="1"/>
    <xf numFmtId="0" fontId="3" fillId="0" borderId="0" xfId="1" applyFont="1"/>
    <xf numFmtId="0" fontId="1" fillId="0" borderId="0" xfId="1" applyAlignment="1">
      <alignment horizontal="center"/>
    </xf>
    <xf numFmtId="0" fontId="0" fillId="0" borderId="0" xfId="4" applyFont="1"/>
    <xf numFmtId="0" fontId="7" fillId="0" borderId="0" xfId="1" applyFont="1"/>
    <xf numFmtId="166" fontId="1" fillId="2" borderId="1" xfId="5" applyNumberFormat="1" applyFill="1" applyBorder="1" applyAlignment="1" applyProtection="1">
      <alignment horizontal="center" vertical="center"/>
      <protection locked="0"/>
    </xf>
    <xf numFmtId="165" fontId="1" fillId="2" borderId="1" xfId="2" applyNumberFormat="1" applyFill="1" applyBorder="1" applyAlignment="1" applyProtection="1">
      <alignment horizontal="center" vertical="center"/>
      <protection locked="0"/>
    </xf>
    <xf numFmtId="0" fontId="1" fillId="2" borderId="1" xfId="2" applyNumberFormat="1" applyFill="1" applyBorder="1" applyAlignment="1" applyProtection="1">
      <alignment horizontal="center" vertical="center"/>
      <protection locked="0"/>
    </xf>
    <xf numFmtId="165" fontId="1" fillId="2" borderId="1" xfId="2" applyNumberFormat="1" applyFill="1" applyBorder="1" applyAlignment="1" applyProtection="1">
      <alignment vertical="center"/>
      <protection locked="0"/>
    </xf>
    <xf numFmtId="0" fontId="1" fillId="3" borderId="0" xfId="1" applyFill="1"/>
    <xf numFmtId="0" fontId="8" fillId="0" borderId="0" xfId="1" applyFont="1"/>
    <xf numFmtId="0" fontId="9" fillId="0" borderId="0" xfId="1" applyFont="1"/>
    <xf numFmtId="0" fontId="4" fillId="0" borderId="0" xfId="1" applyFont="1"/>
    <xf numFmtId="0" fontId="12" fillId="0" borderId="0" xfId="1" applyFont="1"/>
    <xf numFmtId="0" fontId="9" fillId="0" borderId="0" xfId="1" applyFont="1" applyAlignment="1">
      <alignment horizontal="center" vertical="center"/>
    </xf>
    <xf numFmtId="0" fontId="1" fillId="5" borderId="1" xfId="2" applyNumberFormat="1" applyFill="1" applyBorder="1" applyAlignment="1" applyProtection="1">
      <alignment horizontal="center" vertical="center"/>
      <protection locked="0"/>
    </xf>
    <xf numFmtId="165" fontId="0" fillId="5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left"/>
    </xf>
    <xf numFmtId="165" fontId="1" fillId="5" borderId="1" xfId="2" applyNumberFormat="1" applyFill="1" applyBorder="1" applyAlignment="1" applyProtection="1">
      <alignment horizontal="center" vertical="center"/>
      <protection locked="0"/>
    </xf>
    <xf numFmtId="0" fontId="13" fillId="0" borderId="0" xfId="1" applyFont="1"/>
    <xf numFmtId="0" fontId="14" fillId="0" borderId="0" xfId="6"/>
    <xf numFmtId="0" fontId="1" fillId="0" borderId="0" xfId="1" applyAlignment="1">
      <alignment horizontal="center" vertical="center"/>
    </xf>
    <xf numFmtId="165" fontId="1" fillId="3" borderId="0" xfId="2" applyNumberFormat="1" applyFill="1"/>
    <xf numFmtId="10" fontId="0" fillId="7" borderId="8" xfId="5" applyNumberFormat="1" applyFont="1" applyFill="1" applyBorder="1" applyAlignment="1" applyProtection="1"/>
    <xf numFmtId="10" fontId="0" fillId="7" borderId="9" xfId="5" applyNumberFormat="1" applyFont="1" applyFill="1" applyBorder="1" applyAlignment="1" applyProtection="1">
      <alignment horizontal="center"/>
    </xf>
    <xf numFmtId="0" fontId="0" fillId="7" borderId="10" xfId="3" applyFont="1" applyFill="1" applyBorder="1" applyAlignment="1">
      <alignment horizontal="center"/>
    </xf>
    <xf numFmtId="165" fontId="1" fillId="0" borderId="0" xfId="2" applyNumberFormat="1"/>
    <xf numFmtId="0" fontId="1" fillId="0" borderId="11" xfId="4" applyBorder="1"/>
    <xf numFmtId="165" fontId="1" fillId="2" borderId="0" xfId="2" applyNumberFormat="1" applyFill="1" applyProtection="1">
      <protection locked="0"/>
    </xf>
    <xf numFmtId="0" fontId="1" fillId="0" borderId="12" xfId="4" applyBorder="1"/>
    <xf numFmtId="3" fontId="1" fillId="2" borderId="13" xfId="2" applyNumberFormat="1" applyFill="1" applyBorder="1" applyProtection="1">
      <protection locked="0"/>
    </xf>
    <xf numFmtId="0" fontId="1" fillId="0" borderId="14" xfId="4" applyBorder="1"/>
    <xf numFmtId="165" fontId="15" fillId="0" borderId="0" xfId="4" applyNumberFormat="1" applyFont="1" applyBorder="1"/>
    <xf numFmtId="0" fontId="1" fillId="0" borderId="0" xfId="4" applyBorder="1"/>
    <xf numFmtId="165" fontId="1" fillId="0" borderId="0" xfId="2" applyNumberFormat="1" applyBorder="1"/>
    <xf numFmtId="165" fontId="1" fillId="0" borderId="15" xfId="2" applyNumberFormat="1" applyBorder="1"/>
    <xf numFmtId="165" fontId="1" fillId="7" borderId="14" xfId="2" applyNumberFormat="1" applyFill="1" applyBorder="1" applyProtection="1">
      <protection locked="0"/>
    </xf>
    <xf numFmtId="166" fontId="1" fillId="2" borderId="0" xfId="5" applyNumberFormat="1" applyFill="1" applyProtection="1">
      <protection locked="0"/>
    </xf>
    <xf numFmtId="165" fontId="1" fillId="0" borderId="0" xfId="1" applyNumberFormat="1"/>
    <xf numFmtId="164" fontId="0" fillId="0" borderId="2" xfId="2" applyFont="1" applyBorder="1" applyAlignment="1" applyProtection="1">
      <alignment horizontal="center"/>
    </xf>
    <xf numFmtId="164" fontId="0" fillId="0" borderId="1" xfId="2" applyFont="1" applyBorder="1" applyAlignment="1" applyProtection="1">
      <alignment horizontal="center"/>
    </xf>
    <xf numFmtId="0" fontId="0" fillId="0" borderId="1" xfId="3" applyFont="1" applyBorder="1"/>
    <xf numFmtId="164" fontId="0" fillId="0" borderId="1" xfId="2" applyFont="1" applyBorder="1" applyAlignment="1" applyProtection="1"/>
    <xf numFmtId="0" fontId="0" fillId="0" borderId="2" xfId="3" applyFont="1" applyBorder="1" applyAlignment="1">
      <alignment horizontal="center"/>
    </xf>
    <xf numFmtId="165" fontId="0" fillId="0" borderId="3" xfId="2" applyNumberFormat="1" applyFont="1" applyBorder="1" applyAlignment="1" applyProtection="1"/>
    <xf numFmtId="165" fontId="1" fillId="0" borderId="2" xfId="2" applyNumberFormat="1" applyBorder="1" applyAlignment="1" applyProtection="1"/>
    <xf numFmtId="0" fontId="1" fillId="0" borderId="15" xfId="3" applyBorder="1"/>
    <xf numFmtId="0" fontId="1" fillId="0" borderId="16" xfId="3" applyBorder="1"/>
    <xf numFmtId="164" fontId="1" fillId="0" borderId="16" xfId="2" applyBorder="1" applyAlignment="1" applyProtection="1"/>
    <xf numFmtId="0" fontId="1" fillId="0" borderId="7" xfId="3" applyBorder="1"/>
    <xf numFmtId="165" fontId="1" fillId="0" borderId="15" xfId="3" applyNumberFormat="1" applyBorder="1" applyProtection="1">
      <protection locked="0"/>
    </xf>
    <xf numFmtId="165" fontId="1" fillId="2" borderId="15" xfId="2" applyNumberFormat="1" applyFill="1" applyBorder="1" applyAlignment="1" applyProtection="1">
      <protection locked="0"/>
    </xf>
    <xf numFmtId="165" fontId="1" fillId="0" borderId="15" xfId="2" applyNumberFormat="1" applyBorder="1" applyAlignment="1" applyProtection="1">
      <protection locked="0"/>
    </xf>
    <xf numFmtId="165" fontId="1" fillId="0" borderId="16" xfId="2" applyNumberFormat="1" applyBorder="1" applyAlignment="1" applyProtection="1">
      <protection locked="0"/>
    </xf>
    <xf numFmtId="165" fontId="1" fillId="2" borderId="16" xfId="2" applyNumberFormat="1" applyFill="1" applyBorder="1" applyAlignment="1" applyProtection="1">
      <protection locked="0"/>
    </xf>
    <xf numFmtId="165" fontId="1" fillId="0" borderId="16" xfId="3" applyNumberFormat="1" applyBorder="1" applyProtection="1">
      <protection locked="0"/>
    </xf>
    <xf numFmtId="165" fontId="0" fillId="8" borderId="14" xfId="2" applyNumberFormat="1" applyFont="1" applyFill="1" applyBorder="1" applyProtection="1">
      <protection locked="0"/>
    </xf>
    <xf numFmtId="0" fontId="0" fillId="0" borderId="16" xfId="3" applyFont="1" applyBorder="1" applyAlignment="1">
      <alignment horizontal="center"/>
    </xf>
    <xf numFmtId="0" fontId="0" fillId="0" borderId="0" xfId="3" applyFont="1" applyBorder="1" applyAlignment="1">
      <alignment horizontal="center"/>
    </xf>
    <xf numFmtId="0" fontId="1" fillId="0" borderId="0" xfId="3"/>
    <xf numFmtId="0" fontId="0" fillId="0" borderId="0" xfId="4" applyFont="1" applyAlignment="1">
      <alignment horizontal="center"/>
    </xf>
    <xf numFmtId="0" fontId="0" fillId="8" borderId="8" xfId="4" applyFont="1" applyFill="1" applyBorder="1"/>
    <xf numFmtId="0" fontId="0" fillId="8" borderId="10" xfId="4" applyFont="1" applyFill="1" applyBorder="1" applyAlignment="1">
      <alignment horizontal="center"/>
    </xf>
    <xf numFmtId="0" fontId="0" fillId="0" borderId="17" xfId="3" applyFont="1" applyBorder="1" applyAlignment="1">
      <alignment horizontal="center"/>
    </xf>
    <xf numFmtId="0" fontId="1" fillId="0" borderId="11" xfId="3" applyBorder="1"/>
    <xf numFmtId="0" fontId="1" fillId="0" borderId="12" xfId="3" applyBorder="1"/>
    <xf numFmtId="0" fontId="1" fillId="0" borderId="13" xfId="3" applyBorder="1"/>
    <xf numFmtId="0" fontId="1" fillId="0" borderId="0" xfId="3" applyBorder="1"/>
    <xf numFmtId="0" fontId="15" fillId="0" borderId="11" xfId="4" applyFont="1" applyBorder="1"/>
    <xf numFmtId="0" fontId="1" fillId="0" borderId="13" xfId="4" applyBorder="1"/>
    <xf numFmtId="0" fontId="0" fillId="0" borderId="7" xfId="3" applyFont="1" applyBorder="1" applyAlignment="1">
      <alignment horizontal="left"/>
    </xf>
    <xf numFmtId="0" fontId="0" fillId="0" borderId="0" xfId="3" applyFont="1" applyBorder="1" applyAlignment="1">
      <alignment horizontal="left"/>
    </xf>
    <xf numFmtId="0" fontId="1" fillId="0" borderId="14" xfId="3" applyBorder="1"/>
    <xf numFmtId="0" fontId="1" fillId="0" borderId="15" xfId="4" applyBorder="1"/>
    <xf numFmtId="0" fontId="0" fillId="0" borderId="16" xfId="3" applyFont="1" applyBorder="1" applyAlignment="1">
      <alignment horizontal="left"/>
    </xf>
    <xf numFmtId="165" fontId="0" fillId="8" borderId="11" xfId="2" applyNumberFormat="1" applyFont="1" applyFill="1" applyBorder="1"/>
    <xf numFmtId="165" fontId="1" fillId="8" borderId="12" xfId="2" applyNumberFormat="1" applyFill="1" applyBorder="1"/>
    <xf numFmtId="165" fontId="1" fillId="2" borderId="12" xfId="2" applyNumberFormat="1" applyFill="1" applyBorder="1" applyProtection="1">
      <protection locked="0"/>
    </xf>
    <xf numFmtId="165" fontId="1" fillId="8" borderId="13" xfId="2" applyNumberFormat="1" applyFill="1" applyBorder="1"/>
    <xf numFmtId="10" fontId="1" fillId="0" borderId="0" xfId="5" applyNumberFormat="1" applyBorder="1" applyAlignment="1" applyProtection="1"/>
    <xf numFmtId="165" fontId="0" fillId="9" borderId="7" xfId="2" applyNumberFormat="1" applyFont="1" applyFill="1" applyBorder="1"/>
    <xf numFmtId="165" fontId="1" fillId="0" borderId="16" xfId="4" applyNumberFormat="1" applyBorder="1"/>
    <xf numFmtId="165" fontId="1" fillId="0" borderId="0" xfId="4" applyNumberFormat="1" applyBorder="1"/>
    <xf numFmtId="165" fontId="1" fillId="8" borderId="14" xfId="2" applyNumberFormat="1" applyFill="1" applyBorder="1"/>
    <xf numFmtId="165" fontId="1" fillId="8" borderId="0" xfId="2" applyNumberFormat="1" applyFill="1" applyBorder="1"/>
    <xf numFmtId="165" fontId="1" fillId="8" borderId="15" xfId="2" applyNumberFormat="1" applyFill="1" applyBorder="1"/>
    <xf numFmtId="165" fontId="1" fillId="9" borderId="16" xfId="2" applyNumberFormat="1" applyFill="1" applyBorder="1" applyAlignment="1">
      <alignment horizontal="center"/>
    </xf>
    <xf numFmtId="0" fontId="0" fillId="0" borderId="14" xfId="3" applyFont="1" applyBorder="1"/>
    <xf numFmtId="165" fontId="0" fillId="8" borderId="14" xfId="2" applyNumberFormat="1" applyFont="1" applyFill="1" applyBorder="1" applyAlignment="1">
      <alignment horizontal="center"/>
    </xf>
    <xf numFmtId="165" fontId="0" fillId="8" borderId="0" xfId="2" applyNumberFormat="1" applyFont="1" applyFill="1" applyBorder="1" applyAlignment="1">
      <alignment horizontal="center"/>
    </xf>
    <xf numFmtId="165" fontId="0" fillId="8" borderId="15" xfId="2" applyNumberFormat="1" applyFont="1" applyFill="1" applyBorder="1" applyAlignment="1">
      <alignment horizontal="center"/>
    </xf>
    <xf numFmtId="0" fontId="1" fillId="0" borderId="8" xfId="3" applyBorder="1"/>
    <xf numFmtId="0" fontId="1" fillId="0" borderId="9" xfId="3" applyBorder="1"/>
    <xf numFmtId="165" fontId="1" fillId="0" borderId="9" xfId="3" applyNumberFormat="1" applyBorder="1"/>
    <xf numFmtId="165" fontId="1" fillId="0" borderId="10" xfId="2" applyNumberFormat="1" applyBorder="1" applyAlignment="1" applyProtection="1"/>
    <xf numFmtId="165" fontId="1" fillId="2" borderId="10" xfId="3" applyNumberFormat="1" applyFill="1" applyBorder="1" applyProtection="1">
      <protection locked="0"/>
    </xf>
    <xf numFmtId="0" fontId="0" fillId="0" borderId="8" xfId="3" applyFont="1" applyBorder="1"/>
    <xf numFmtId="0" fontId="1" fillId="0" borderId="10" xfId="3" applyBorder="1"/>
    <xf numFmtId="165" fontId="1" fillId="2" borderId="17" xfId="3" applyNumberFormat="1" applyFill="1" applyBorder="1" applyProtection="1">
      <protection locked="0"/>
    </xf>
    <xf numFmtId="1" fontId="1" fillId="0" borderId="14" xfId="3" applyNumberFormat="1" applyBorder="1"/>
    <xf numFmtId="165" fontId="1" fillId="0" borderId="0" xfId="2" applyNumberFormat="1" applyBorder="1" applyAlignment="1" applyProtection="1"/>
    <xf numFmtId="165" fontId="1" fillId="0" borderId="15" xfId="3" applyNumberFormat="1" applyBorder="1"/>
    <xf numFmtId="165" fontId="1" fillId="0" borderId="0" xfId="3" applyNumberFormat="1" applyBorder="1"/>
    <xf numFmtId="9" fontId="1" fillId="2" borderId="14" xfId="3" applyNumberFormat="1" applyFill="1" applyBorder="1" applyProtection="1">
      <protection locked="0"/>
    </xf>
    <xf numFmtId="165" fontId="1" fillId="0" borderId="15" xfId="3" applyNumberFormat="1" applyBorder="1" applyProtection="1"/>
    <xf numFmtId="165" fontId="1" fillId="0" borderId="7" xfId="3" applyNumberFormat="1" applyBorder="1" applyProtection="1"/>
    <xf numFmtId="165" fontId="1" fillId="0" borderId="16" xfId="3" applyNumberFormat="1" applyBorder="1" applyProtection="1"/>
    <xf numFmtId="0" fontId="1" fillId="0" borderId="3" xfId="1" applyBorder="1"/>
    <xf numFmtId="0" fontId="2" fillId="0" borderId="0" xfId="0" applyFont="1"/>
    <xf numFmtId="0" fontId="16" fillId="0" borderId="0" xfId="1" applyFont="1"/>
    <xf numFmtId="165" fontId="8" fillId="2" borderId="1" xfId="2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165" fontId="11" fillId="0" borderId="0" xfId="2" applyNumberFormat="1" applyFont="1" applyFill="1" applyAlignment="1">
      <alignment horizontal="center"/>
    </xf>
    <xf numFmtId="165" fontId="11" fillId="0" borderId="0" xfId="2" applyNumberFormat="1" applyFont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65" fontId="11" fillId="0" borderId="9" xfId="2" applyNumberFormat="1" applyFont="1" applyFill="1" applyBorder="1" applyAlignment="1">
      <alignment horizontal="center"/>
    </xf>
    <xf numFmtId="165" fontId="11" fillId="0" borderId="9" xfId="2" applyNumberFormat="1" applyFont="1" applyBorder="1" applyAlignment="1">
      <alignment horizontal="center"/>
    </xf>
    <xf numFmtId="0" fontId="1" fillId="0" borderId="1" xfId="3" applyBorder="1" applyAlignment="1">
      <alignment horizontal="center" vertical="center"/>
    </xf>
    <xf numFmtId="165" fontId="11" fillId="0" borderId="11" xfId="2" applyNumberFormat="1" applyFont="1" applyBorder="1"/>
    <xf numFmtId="165" fontId="11" fillId="0" borderId="12" xfId="2" applyNumberFormat="1" applyFont="1" applyBorder="1"/>
    <xf numFmtId="165" fontId="11" fillId="0" borderId="13" xfId="2" applyNumberFormat="1" applyFont="1" applyBorder="1"/>
    <xf numFmtId="165" fontId="11" fillId="0" borderId="14" xfId="2" applyNumberFormat="1" applyFont="1" applyBorder="1"/>
    <xf numFmtId="165" fontId="11" fillId="0" borderId="0" xfId="2" applyNumberFormat="1" applyFont="1" applyBorder="1"/>
    <xf numFmtId="165" fontId="11" fillId="0" borderId="15" xfId="2" applyNumberFormat="1" applyFont="1" applyBorder="1"/>
    <xf numFmtId="165" fontId="11" fillId="0" borderId="8" xfId="2" applyNumberFormat="1" applyFont="1" applyBorder="1"/>
    <xf numFmtId="165" fontId="11" fillId="0" borderId="9" xfId="2" applyNumberFormat="1" applyFont="1" applyBorder="1"/>
    <xf numFmtId="165" fontId="11" fillId="0" borderId="10" xfId="2" applyNumberFormat="1" applyFont="1" applyBorder="1"/>
    <xf numFmtId="165" fontId="18" fillId="0" borderId="0" xfId="2" applyNumberFormat="1" applyFont="1"/>
    <xf numFmtId="9" fontId="18" fillId="0" borderId="0" xfId="8" applyFont="1"/>
    <xf numFmtId="0" fontId="18" fillId="0" borderId="0" xfId="0" applyFont="1"/>
    <xf numFmtId="0" fontId="18" fillId="0" borderId="0" xfId="0" applyFont="1" applyAlignment="1">
      <alignment horizontal="right"/>
    </xf>
    <xf numFmtId="3" fontId="0" fillId="0" borderId="0" xfId="0" applyNumberFormat="1"/>
    <xf numFmtId="9" fontId="17" fillId="0" borderId="0" xfId="8"/>
    <xf numFmtId="0" fontId="0" fillId="0" borderId="0" xfId="0" applyAlignment="1">
      <alignment horizontal="right"/>
    </xf>
    <xf numFmtId="0" fontId="19" fillId="0" borderId="7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/>
    </xf>
    <xf numFmtId="166" fontId="11" fillId="0" borderId="11" xfId="8" applyNumberFormat="1" applyFont="1" applyBorder="1"/>
    <xf numFmtId="166" fontId="11" fillId="0" borderId="13" xfId="8" applyNumberFormat="1" applyFont="1" applyBorder="1"/>
    <xf numFmtId="0" fontId="19" fillId="0" borderId="14" xfId="0" applyFont="1" applyBorder="1" applyAlignment="1">
      <alignment horizontal="center" vertical="center"/>
    </xf>
    <xf numFmtId="166" fontId="11" fillId="0" borderId="14" xfId="8" applyNumberFormat="1" applyFont="1" applyBorder="1"/>
    <xf numFmtId="166" fontId="11" fillId="0" borderId="15" xfId="8" applyNumberFormat="1" applyFont="1" applyBorder="1"/>
    <xf numFmtId="0" fontId="19" fillId="0" borderId="8" xfId="0" applyFont="1" applyBorder="1" applyAlignment="1">
      <alignment horizontal="center" vertical="center"/>
    </xf>
    <xf numFmtId="166" fontId="11" fillId="0" borderId="8" xfId="8" applyNumberFormat="1" applyFont="1" applyBorder="1"/>
    <xf numFmtId="166" fontId="11" fillId="0" borderId="10" xfId="8" applyNumberFormat="1" applyFont="1" applyBorder="1"/>
    <xf numFmtId="0" fontId="21" fillId="0" borderId="0" xfId="0" applyFont="1"/>
    <xf numFmtId="0" fontId="14" fillId="0" borderId="0" xfId="6" applyBorder="1" applyAlignment="1" applyProtection="1"/>
    <xf numFmtId="0" fontId="22" fillId="0" borderId="0" xfId="0" applyFont="1" applyFill="1" applyBorder="1" applyAlignment="1">
      <alignment horizontal="left" vertical="center"/>
    </xf>
    <xf numFmtId="0" fontId="11" fillId="0" borderId="0" xfId="0" applyFont="1"/>
    <xf numFmtId="0" fontId="12" fillId="0" borderId="0" xfId="0" applyFont="1"/>
    <xf numFmtId="0" fontId="0" fillId="0" borderId="0" xfId="0" applyFont="1"/>
    <xf numFmtId="0" fontId="0" fillId="4" borderId="1" xfId="0" applyFont="1" applyFill="1" applyBorder="1"/>
    <xf numFmtId="0" fontId="0" fillId="3" borderId="0" xfId="0" applyFill="1"/>
    <xf numFmtId="0" fontId="2" fillId="0" borderId="0" xfId="0" applyFont="1" applyAlignment="1">
      <alignment horizontal="left" vertical="center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7" xfId="3" applyFont="1" applyBorder="1" applyAlignment="1">
      <alignment horizontal="center" vertical="center" textRotation="255"/>
    </xf>
    <xf numFmtId="0" fontId="18" fillId="0" borderId="16" xfId="3" applyFont="1" applyBorder="1" applyAlignment="1">
      <alignment horizontal="center" vertical="center" textRotation="255"/>
    </xf>
    <xf numFmtId="0" fontId="18" fillId="0" borderId="17" xfId="3" applyFont="1" applyBorder="1" applyAlignment="1">
      <alignment horizontal="center" vertical="center" textRotation="255"/>
    </xf>
    <xf numFmtId="0" fontId="0" fillId="7" borderId="7" xfId="3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8" borderId="7" xfId="4" applyFont="1" applyFill="1" applyBorder="1" applyAlignment="1">
      <alignment horizontal="center"/>
    </xf>
    <xf numFmtId="0" fontId="16" fillId="0" borderId="0" xfId="0" applyFont="1"/>
    <xf numFmtId="0" fontId="7" fillId="0" borderId="0" xfId="0" applyFont="1" applyAlignment="1">
      <alignment horizontal="left" vertical="center"/>
    </xf>
    <xf numFmtId="165" fontId="1" fillId="3" borderId="1" xfId="2" applyNumberFormat="1" applyFill="1" applyBorder="1"/>
    <xf numFmtId="166" fontId="1" fillId="3" borderId="1" xfId="5" applyNumberFormat="1" applyFill="1" applyBorder="1" applyAlignment="1" applyProtection="1">
      <alignment horizontal="center"/>
      <protection locked="0"/>
    </xf>
  </cellXfs>
  <cellStyles count="9">
    <cellStyle name="Comma 2" xfId="2"/>
    <cellStyle name="Excel Built-in Normal 1" xfId="4"/>
    <cellStyle name="Excel Built-in Normal 2" xfId="3"/>
    <cellStyle name="Hyperlink" xfId="6" builtinId="8"/>
    <cellStyle name="Normal" xfId="0" builtinId="0"/>
    <cellStyle name="Normal 2" xfId="1"/>
    <cellStyle name="Percent" xfId="8" builtinId="5"/>
    <cellStyle name="Percent 2" xfId="5"/>
    <cellStyle name="Untitled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43</xdr:row>
          <xdr:rowOff>0</xdr:rowOff>
        </xdr:from>
        <xdr:to>
          <xdr:col>9</xdr:col>
          <xdr:colOff>85725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Option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45</xdr:row>
          <xdr:rowOff>0</xdr:rowOff>
        </xdr:from>
        <xdr:to>
          <xdr:col>9</xdr:col>
          <xdr:colOff>85725</xdr:colOff>
          <xdr:row>46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Option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50</xdr:row>
          <xdr:rowOff>0</xdr:rowOff>
        </xdr:from>
        <xdr:to>
          <xdr:col>9</xdr:col>
          <xdr:colOff>85725</xdr:colOff>
          <xdr:row>51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Option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48</xdr:row>
          <xdr:rowOff>0</xdr:rowOff>
        </xdr:from>
        <xdr:to>
          <xdr:col>9</xdr:col>
          <xdr:colOff>85725</xdr:colOff>
          <xdr:row>49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Option 3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43</xdr:row>
          <xdr:rowOff>0</xdr:rowOff>
        </xdr:from>
        <xdr:to>
          <xdr:col>9</xdr:col>
          <xdr:colOff>85725</xdr:colOff>
          <xdr:row>44</xdr:row>
          <xdr:rowOff>19050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Option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45</xdr:row>
          <xdr:rowOff>0</xdr:rowOff>
        </xdr:from>
        <xdr:to>
          <xdr:col>9</xdr:col>
          <xdr:colOff>85725</xdr:colOff>
          <xdr:row>46</xdr:row>
          <xdr:rowOff>19050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Option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50</xdr:row>
          <xdr:rowOff>0</xdr:rowOff>
        </xdr:from>
        <xdr:to>
          <xdr:col>9</xdr:col>
          <xdr:colOff>85725</xdr:colOff>
          <xdr:row>51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Option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48</xdr:row>
          <xdr:rowOff>0</xdr:rowOff>
        </xdr:from>
        <xdr:to>
          <xdr:col>9</xdr:col>
          <xdr:colOff>85725</xdr:colOff>
          <xdr:row>49</xdr:row>
          <xdr:rowOff>19050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Option 3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mypensionplanner.c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@mypensionplanner.ca" TargetMode="External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F172"/>
  <sheetViews>
    <sheetView topLeftCell="A91" zoomScaleNormal="100" workbookViewId="0">
      <selection activeCell="A112" sqref="A112"/>
    </sheetView>
  </sheetViews>
  <sheetFormatPr defaultColWidth="11.5703125" defaultRowHeight="12.75" x14ac:dyDescent="0.2"/>
  <cols>
    <col min="1" max="1" width="24.140625" style="1" customWidth="1"/>
    <col min="2" max="2" width="11.5703125" style="1"/>
    <col min="3" max="3" width="11.5703125" style="1" customWidth="1"/>
    <col min="4" max="4" width="10.85546875" style="1" customWidth="1"/>
    <col min="5" max="5" width="12.42578125" style="1" customWidth="1"/>
    <col min="6" max="6" width="10.42578125" style="1" customWidth="1"/>
    <col min="7" max="7" width="11.5703125" style="1"/>
    <col min="8" max="8" width="11.42578125" style="1" customWidth="1"/>
    <col min="9" max="9" width="11.140625" style="1" customWidth="1"/>
    <col min="10" max="10" width="11.5703125" style="1"/>
    <col min="11" max="11" width="9.42578125" style="1" customWidth="1"/>
    <col min="12" max="12" width="10.7109375" style="1" customWidth="1"/>
    <col min="13" max="13" width="8.140625" style="1" customWidth="1"/>
    <col min="14" max="14" width="14.140625" style="1" customWidth="1"/>
    <col min="15" max="15" width="11.5703125" style="1"/>
    <col min="16" max="16" width="14.42578125" style="1" customWidth="1"/>
    <col min="17" max="16384" width="11.5703125" style="1"/>
  </cols>
  <sheetData>
    <row r="1" spans="1:15" ht="15.75" x14ac:dyDescent="0.25">
      <c r="A1" s="17" t="s">
        <v>135</v>
      </c>
    </row>
    <row r="2" spans="1:15" x14ac:dyDescent="0.2">
      <c r="A2" s="27"/>
    </row>
    <row r="4" spans="1:15" x14ac:dyDescent="0.2">
      <c r="A4" s="1" t="s">
        <v>134</v>
      </c>
    </row>
    <row r="5" spans="1:15" x14ac:dyDescent="0.2">
      <c r="A5" s="1" t="s">
        <v>133</v>
      </c>
    </row>
    <row r="6" spans="1:15" x14ac:dyDescent="0.2">
      <c r="A6" s="1" t="s">
        <v>132</v>
      </c>
    </row>
    <row r="7" spans="1:15" x14ac:dyDescent="0.2">
      <c r="A7" s="1" t="s">
        <v>131</v>
      </c>
    </row>
    <row r="8" spans="1:15" x14ac:dyDescent="0.2">
      <c r="A8" s="1" t="s">
        <v>130</v>
      </c>
    </row>
    <row r="9" spans="1:15" ht="15" x14ac:dyDescent="0.25">
      <c r="A9" s="1" t="s">
        <v>129</v>
      </c>
      <c r="O9" s="6"/>
    </row>
    <row r="12" spans="1:15" x14ac:dyDescent="0.2">
      <c r="A12" s="1" t="s">
        <v>125</v>
      </c>
      <c r="B12" s="1" t="s">
        <v>125</v>
      </c>
      <c r="C12" s="1" t="s">
        <v>125</v>
      </c>
      <c r="D12" s="1" t="s">
        <v>125</v>
      </c>
      <c r="E12" s="1" t="s">
        <v>125</v>
      </c>
      <c r="F12" s="1" t="s">
        <v>125</v>
      </c>
      <c r="G12" s="1" t="s">
        <v>125</v>
      </c>
      <c r="H12" s="1" t="s">
        <v>125</v>
      </c>
      <c r="I12" s="1" t="s">
        <v>125</v>
      </c>
      <c r="J12" s="1" t="s">
        <v>125</v>
      </c>
      <c r="K12" s="1" t="s">
        <v>125</v>
      </c>
      <c r="L12" s="1" t="s">
        <v>125</v>
      </c>
    </row>
    <row r="14" spans="1:15" ht="15" x14ac:dyDescent="0.25">
      <c r="A14" s="1" t="s">
        <v>128</v>
      </c>
      <c r="G14" s="185" t="s">
        <v>235</v>
      </c>
      <c r="H14" t="s">
        <v>236</v>
      </c>
    </row>
    <row r="15" spans="1:15" ht="15" x14ac:dyDescent="0.25">
      <c r="A15" s="1" t="s">
        <v>234</v>
      </c>
      <c r="G15"/>
      <c r="H15" t="s">
        <v>237</v>
      </c>
    </row>
    <row r="16" spans="1:15" ht="15" x14ac:dyDescent="0.25">
      <c r="A16" s="1" t="s">
        <v>127</v>
      </c>
      <c r="B16" s="27"/>
      <c r="D16" s="6"/>
      <c r="G16"/>
      <c r="H16" t="s">
        <v>238</v>
      </c>
    </row>
    <row r="17" spans="1:26" ht="15" x14ac:dyDescent="0.25">
      <c r="A17" s="27" t="s">
        <v>126</v>
      </c>
      <c r="G17"/>
      <c r="H17"/>
    </row>
    <row r="19" spans="1:26" x14ac:dyDescent="0.2">
      <c r="A19" s="1" t="s">
        <v>125</v>
      </c>
      <c r="B19" s="1" t="s">
        <v>125</v>
      </c>
      <c r="C19" s="1" t="s">
        <v>125</v>
      </c>
      <c r="D19" s="1" t="s">
        <v>125</v>
      </c>
      <c r="E19" s="1" t="s">
        <v>125</v>
      </c>
      <c r="F19" s="1" t="s">
        <v>125</v>
      </c>
      <c r="G19" s="1" t="s">
        <v>125</v>
      </c>
      <c r="H19" s="1" t="s">
        <v>125</v>
      </c>
      <c r="I19" s="1" t="s">
        <v>125</v>
      </c>
      <c r="J19" s="1" t="s">
        <v>125</v>
      </c>
      <c r="K19" s="1" t="s">
        <v>125</v>
      </c>
      <c r="L19" s="1" t="s">
        <v>125</v>
      </c>
    </row>
    <row r="21" spans="1:26" ht="15.75" x14ac:dyDescent="0.25">
      <c r="A21" s="26" t="s">
        <v>124</v>
      </c>
      <c r="B21" s="117"/>
      <c r="S21" s="6"/>
    </row>
    <row r="23" spans="1:26" x14ac:dyDescent="0.2">
      <c r="B23" s="1" t="s">
        <v>123</v>
      </c>
    </row>
    <row r="24" spans="1:26" ht="15" x14ac:dyDescent="0.2">
      <c r="A24" s="1" t="s">
        <v>122</v>
      </c>
      <c r="B24" s="23" t="s">
        <v>120</v>
      </c>
      <c r="R24" s="18" t="s">
        <v>121</v>
      </c>
      <c r="S24" s="18" t="s">
        <v>120</v>
      </c>
      <c r="T24" s="18">
        <v>40</v>
      </c>
      <c r="U24" s="21" t="s">
        <v>106</v>
      </c>
      <c r="V24" s="18" t="s">
        <v>119</v>
      </c>
      <c r="W24" s="18"/>
      <c r="X24" s="18"/>
      <c r="Y24" s="18">
        <f>C26+60</f>
        <v>2050</v>
      </c>
      <c r="Z24" s="18"/>
    </row>
    <row r="25" spans="1:26" x14ac:dyDescent="0.2">
      <c r="A25" s="1" t="s">
        <v>118</v>
      </c>
      <c r="B25" s="25">
        <v>40</v>
      </c>
      <c r="C25" s="24"/>
      <c r="R25" s="18" t="s">
        <v>117</v>
      </c>
      <c r="S25" s="18" t="s">
        <v>116</v>
      </c>
      <c r="T25" s="18">
        <v>39</v>
      </c>
      <c r="U25" s="21" t="s">
        <v>115</v>
      </c>
      <c r="V25" s="18" t="s">
        <v>74</v>
      </c>
      <c r="W25" s="18"/>
      <c r="X25" s="18"/>
      <c r="Y25" s="18">
        <f t="shared" ref="Y25:Y34" si="0">Y24+1</f>
        <v>2051</v>
      </c>
      <c r="Z25" s="18"/>
    </row>
    <row r="26" spans="1:26" ht="15" x14ac:dyDescent="0.2">
      <c r="A26" s="1" t="s">
        <v>114</v>
      </c>
      <c r="B26" s="23" t="s">
        <v>106</v>
      </c>
      <c r="C26" s="14">
        <v>1990</v>
      </c>
      <c r="D26" s="6"/>
      <c r="R26" s="18"/>
      <c r="S26" s="18" t="s">
        <v>113</v>
      </c>
      <c r="T26" s="18">
        <v>38</v>
      </c>
      <c r="U26" s="21" t="s">
        <v>112</v>
      </c>
      <c r="V26" s="18" t="s">
        <v>111</v>
      </c>
      <c r="W26" s="18"/>
      <c r="X26" s="18"/>
      <c r="Y26" s="18">
        <f t="shared" si="0"/>
        <v>2052</v>
      </c>
      <c r="Z26" s="18"/>
    </row>
    <row r="27" spans="1:26" ht="15" x14ac:dyDescent="0.2">
      <c r="A27" s="1" t="s">
        <v>110</v>
      </c>
      <c r="B27" s="23" t="s">
        <v>106</v>
      </c>
      <c r="C27" s="22">
        <v>2055</v>
      </c>
      <c r="D27" s="6" t="s">
        <v>105</v>
      </c>
      <c r="R27" s="18"/>
      <c r="S27" s="18" t="s">
        <v>109</v>
      </c>
      <c r="T27" s="18">
        <v>37</v>
      </c>
      <c r="U27" s="21" t="s">
        <v>108</v>
      </c>
      <c r="V27" s="18"/>
      <c r="W27" s="18"/>
      <c r="X27" s="18"/>
      <c r="Y27" s="18">
        <f t="shared" si="0"/>
        <v>2053</v>
      </c>
      <c r="Z27" s="18"/>
    </row>
    <row r="28" spans="1:26" ht="15" x14ac:dyDescent="0.2">
      <c r="A28" s="1" t="s">
        <v>107</v>
      </c>
      <c r="B28" s="23" t="s">
        <v>106</v>
      </c>
      <c r="C28" s="22">
        <v>2055</v>
      </c>
      <c r="D28" s="6" t="s">
        <v>105</v>
      </c>
      <c r="R28" s="18"/>
      <c r="S28" s="18" t="s">
        <v>104</v>
      </c>
      <c r="T28" s="18">
        <v>36</v>
      </c>
      <c r="U28" s="21" t="s">
        <v>103</v>
      </c>
      <c r="V28" s="18"/>
      <c r="W28" s="18"/>
      <c r="X28" s="18"/>
      <c r="Y28" s="18">
        <f t="shared" si="0"/>
        <v>2054</v>
      </c>
      <c r="Z28" s="18"/>
    </row>
    <row r="29" spans="1:26" x14ac:dyDescent="0.2">
      <c r="D29" s="6"/>
      <c r="R29" s="18"/>
      <c r="S29" s="18" t="s">
        <v>102</v>
      </c>
      <c r="T29" s="18">
        <v>35</v>
      </c>
      <c r="U29" s="21" t="s">
        <v>101</v>
      </c>
      <c r="V29" s="18"/>
      <c r="W29" s="18"/>
      <c r="X29" s="18"/>
      <c r="Y29" s="18">
        <f t="shared" si="0"/>
        <v>2055</v>
      </c>
      <c r="Z29" s="18"/>
    </row>
    <row r="30" spans="1:26" x14ac:dyDescent="0.2">
      <c r="A30" s="1" t="s">
        <v>100</v>
      </c>
      <c r="B30" s="14"/>
      <c r="C30" s="14"/>
      <c r="D30" s="6" t="s">
        <v>99</v>
      </c>
      <c r="R30" s="18"/>
      <c r="S30" s="18" t="s">
        <v>98</v>
      </c>
      <c r="T30" s="18">
        <v>34</v>
      </c>
      <c r="U30" s="21" t="s">
        <v>97</v>
      </c>
      <c r="V30" s="18"/>
      <c r="W30" s="18"/>
      <c r="X30" s="18"/>
      <c r="Y30" s="18">
        <f t="shared" si="0"/>
        <v>2056</v>
      </c>
      <c r="Z30" s="18"/>
    </row>
    <row r="31" spans="1:26" x14ac:dyDescent="0.2">
      <c r="A31" s="1" t="s">
        <v>96</v>
      </c>
      <c r="B31" s="14"/>
      <c r="C31" s="14"/>
      <c r="D31" s="14"/>
      <c r="E31" s="14"/>
      <c r="F31" s="14"/>
      <c r="R31" s="18"/>
      <c r="S31" s="18" t="s">
        <v>95</v>
      </c>
      <c r="T31" s="18">
        <v>33</v>
      </c>
      <c r="U31" s="21" t="s">
        <v>94</v>
      </c>
      <c r="V31" s="18"/>
      <c r="W31" s="18"/>
      <c r="X31" s="18"/>
      <c r="Y31" s="18">
        <f t="shared" si="0"/>
        <v>2057</v>
      </c>
      <c r="Z31" s="18"/>
    </row>
    <row r="32" spans="1:26" x14ac:dyDescent="0.2">
      <c r="R32" s="18"/>
      <c r="S32" s="18" t="s">
        <v>93</v>
      </c>
      <c r="T32" s="18">
        <v>32</v>
      </c>
      <c r="U32" s="21" t="s">
        <v>92</v>
      </c>
      <c r="V32" s="18"/>
      <c r="W32" s="18"/>
      <c r="X32" s="18"/>
      <c r="Y32" s="18">
        <f t="shared" si="0"/>
        <v>2058</v>
      </c>
      <c r="Z32" s="18"/>
    </row>
    <row r="33" spans="1:26" x14ac:dyDescent="0.2">
      <c r="A33" s="1" t="s">
        <v>91</v>
      </c>
      <c r="B33" s="14">
        <v>2075</v>
      </c>
      <c r="R33" s="18"/>
      <c r="S33" s="18" t="s">
        <v>90</v>
      </c>
      <c r="T33" s="18">
        <v>31</v>
      </c>
      <c r="U33" s="21" t="s">
        <v>89</v>
      </c>
      <c r="V33" s="18"/>
      <c r="W33" s="18"/>
      <c r="X33" s="18"/>
      <c r="Y33" s="18">
        <f t="shared" si="0"/>
        <v>2059</v>
      </c>
      <c r="Z33" s="18"/>
    </row>
    <row r="34" spans="1:26" x14ac:dyDescent="0.2">
      <c r="M34" s="6"/>
      <c r="R34" s="18"/>
      <c r="S34" s="18" t="s">
        <v>88</v>
      </c>
      <c r="T34" s="18">
        <v>30</v>
      </c>
      <c r="U34" s="21" t="s">
        <v>87</v>
      </c>
      <c r="V34" s="18"/>
      <c r="W34" s="18"/>
      <c r="X34" s="18"/>
      <c r="Y34" s="18">
        <f t="shared" si="0"/>
        <v>2060</v>
      </c>
      <c r="Z34" s="18"/>
    </row>
    <row r="35" spans="1:26" x14ac:dyDescent="0.2">
      <c r="A35" s="1" t="s">
        <v>86</v>
      </c>
      <c r="D35" s="12">
        <v>0.02</v>
      </c>
      <c r="E35" s="6" t="s">
        <v>85</v>
      </c>
      <c r="M35" s="6"/>
      <c r="R35" s="18"/>
      <c r="S35" s="18" t="s">
        <v>84</v>
      </c>
      <c r="T35" s="18">
        <v>29</v>
      </c>
      <c r="U35" s="21" t="s">
        <v>83</v>
      </c>
      <c r="V35" s="18"/>
      <c r="W35" s="18"/>
      <c r="X35" s="18"/>
      <c r="Y35" s="18"/>
      <c r="Z35" s="18"/>
    </row>
    <row r="36" spans="1:26" x14ac:dyDescent="0.2">
      <c r="M36" s="6"/>
      <c r="R36" s="18"/>
      <c r="S36" s="18"/>
      <c r="T36" s="18">
        <v>28</v>
      </c>
      <c r="U36" s="18"/>
      <c r="V36" s="18"/>
      <c r="W36" s="18"/>
      <c r="X36" s="18"/>
      <c r="Y36" s="18"/>
      <c r="Z36" s="18"/>
    </row>
    <row r="37" spans="1:26" x14ac:dyDescent="0.2">
      <c r="A37" s="1" t="s">
        <v>82</v>
      </c>
      <c r="C37" s="2">
        <v>15000</v>
      </c>
      <c r="D37" s="12">
        <v>2.5000000000000001E-2</v>
      </c>
      <c r="E37" s="6" t="s">
        <v>80</v>
      </c>
      <c r="M37" s="6"/>
      <c r="R37" s="18"/>
      <c r="S37" s="18"/>
      <c r="T37" s="18">
        <v>27</v>
      </c>
      <c r="U37" s="18"/>
      <c r="V37" s="18"/>
      <c r="W37" s="18"/>
      <c r="X37" s="18"/>
      <c r="Y37" s="18"/>
      <c r="Z37" s="18"/>
    </row>
    <row r="38" spans="1:26" x14ac:dyDescent="0.2">
      <c r="A38" s="1" t="s">
        <v>81</v>
      </c>
      <c r="C38" s="2">
        <v>15000</v>
      </c>
      <c r="D38" s="12">
        <v>2.5000000000000001E-2</v>
      </c>
      <c r="E38" s="6" t="s">
        <v>80</v>
      </c>
      <c r="G38" s="20" t="s">
        <v>239</v>
      </c>
      <c r="M38" s="6"/>
      <c r="R38" s="18"/>
      <c r="S38" s="18"/>
      <c r="T38" s="18">
        <v>26</v>
      </c>
      <c r="U38" s="18"/>
      <c r="V38" s="18"/>
      <c r="W38" s="18"/>
      <c r="X38" s="18"/>
      <c r="Y38" s="18"/>
      <c r="Z38" s="18"/>
    </row>
    <row r="39" spans="1:26" x14ac:dyDescent="0.2">
      <c r="M39" s="6"/>
      <c r="R39" s="18"/>
      <c r="S39" s="18"/>
      <c r="T39" s="18">
        <v>25</v>
      </c>
      <c r="U39" s="18"/>
      <c r="V39" s="18"/>
      <c r="W39" s="18"/>
      <c r="X39" s="18"/>
      <c r="Y39" s="18"/>
      <c r="Z39" s="18"/>
    </row>
    <row r="40" spans="1:26" x14ac:dyDescent="0.2">
      <c r="M40" s="6"/>
      <c r="R40" s="18"/>
      <c r="S40" s="18"/>
      <c r="T40" s="18">
        <v>24</v>
      </c>
      <c r="U40" s="18"/>
      <c r="V40" s="18"/>
      <c r="W40" s="18"/>
      <c r="X40" s="18"/>
      <c r="Y40" s="18"/>
      <c r="Z40" s="18"/>
    </row>
    <row r="41" spans="1:26" ht="15" x14ac:dyDescent="0.25">
      <c r="A41" s="156" t="s">
        <v>79</v>
      </c>
      <c r="B41"/>
      <c r="C41"/>
      <c r="D41"/>
      <c r="E41"/>
      <c r="F41"/>
      <c r="G41"/>
      <c r="H41"/>
      <c r="I41" t="s">
        <v>78</v>
      </c>
      <c r="J41"/>
      <c r="K41" s="115" t="s">
        <v>229</v>
      </c>
      <c r="L41" s="157"/>
      <c r="M41" s="6"/>
      <c r="R41" s="18"/>
      <c r="S41" s="18"/>
      <c r="T41" s="18">
        <v>23</v>
      </c>
      <c r="U41" s="18"/>
      <c r="V41" s="18"/>
      <c r="W41" s="18"/>
      <c r="X41" s="18"/>
      <c r="Y41" s="18"/>
      <c r="Z41" s="18"/>
    </row>
    <row r="42" spans="1:26" ht="9" customHeight="1" x14ac:dyDescent="0.25">
      <c r="A42" s="156"/>
      <c r="B42"/>
      <c r="C42"/>
      <c r="D42"/>
      <c r="E42"/>
      <c r="F42"/>
      <c r="G42"/>
      <c r="H42"/>
      <c r="I42"/>
      <c r="J42"/>
      <c r="K42" s="161" t="s">
        <v>230</v>
      </c>
      <c r="L42"/>
      <c r="M42" s="6"/>
      <c r="R42" s="18"/>
      <c r="S42" s="18"/>
      <c r="T42" s="18">
        <v>22</v>
      </c>
      <c r="U42" s="18"/>
      <c r="V42" s="18"/>
      <c r="W42" s="18"/>
      <c r="X42" s="18"/>
      <c r="Y42" s="18"/>
      <c r="Z42" s="18"/>
    </row>
    <row r="43" spans="1:26" ht="18" customHeight="1" x14ac:dyDescent="0.25">
      <c r="A43" s="156"/>
      <c r="B43"/>
      <c r="C43"/>
      <c r="D43"/>
      <c r="E43"/>
      <c r="F43"/>
      <c r="G43"/>
      <c r="H43"/>
      <c r="I43"/>
      <c r="J43"/>
      <c r="K43"/>
      <c r="L43"/>
      <c r="M43" s="6"/>
      <c r="R43" s="18"/>
      <c r="S43" s="18"/>
      <c r="T43" s="18">
        <v>21</v>
      </c>
      <c r="U43" s="18"/>
      <c r="V43" s="18"/>
      <c r="W43" s="18"/>
      <c r="X43" s="18"/>
      <c r="Y43" s="18"/>
      <c r="Z43" s="18"/>
    </row>
    <row r="44" spans="1:26" ht="15" x14ac:dyDescent="0.25">
      <c r="A44" t="s">
        <v>77</v>
      </c>
      <c r="B44"/>
      <c r="C44"/>
      <c r="D44"/>
      <c r="E44" s="115"/>
      <c r="F44"/>
      <c r="G44"/>
      <c r="H44"/>
      <c r="I44"/>
      <c r="J44"/>
      <c r="K44"/>
      <c r="L44"/>
      <c r="M44" s="6"/>
      <c r="R44" s="18"/>
      <c r="S44" s="18"/>
      <c r="T44" s="18">
        <v>20</v>
      </c>
      <c r="U44" s="18"/>
      <c r="V44" s="18"/>
      <c r="W44" s="18"/>
      <c r="X44" s="18"/>
      <c r="Y44" s="18"/>
      <c r="Z44" s="18"/>
    </row>
    <row r="45" spans="1:26" ht="18.75" customHeight="1" x14ac:dyDescent="0.25">
      <c r="A45"/>
      <c r="B45"/>
      <c r="C45"/>
      <c r="D45"/>
      <c r="E45" s="115"/>
      <c r="F45"/>
      <c r="G45"/>
      <c r="H45"/>
      <c r="I45"/>
      <c r="J45"/>
      <c r="K45" s="115" t="s">
        <v>231</v>
      </c>
      <c r="L45"/>
      <c r="M45" s="6"/>
      <c r="R45" s="18"/>
      <c r="S45" s="18"/>
      <c r="T45" s="18">
        <v>19</v>
      </c>
      <c r="U45" s="18"/>
      <c r="V45" s="18"/>
      <c r="W45" s="18"/>
      <c r="X45" s="18"/>
      <c r="Y45" s="18"/>
      <c r="Z45" s="18"/>
    </row>
    <row r="46" spans="1:26" ht="15" x14ac:dyDescent="0.25">
      <c r="A46" t="s">
        <v>232</v>
      </c>
      <c r="B46"/>
      <c r="C46"/>
      <c r="D46"/>
      <c r="E46" s="115"/>
      <c r="F46" s="115"/>
      <c r="G46"/>
      <c r="H46"/>
      <c r="I46"/>
      <c r="J46"/>
      <c r="K46"/>
      <c r="L46"/>
      <c r="M46" s="6"/>
      <c r="R46" s="18"/>
      <c r="S46" s="18"/>
      <c r="T46" s="18">
        <v>18</v>
      </c>
      <c r="U46" s="18"/>
      <c r="V46" s="18"/>
      <c r="W46" s="18"/>
      <c r="X46" s="18"/>
      <c r="Y46" s="18"/>
      <c r="Z46" s="18"/>
    </row>
    <row r="47" spans="1:26" ht="18" customHeight="1" x14ac:dyDescent="0.25">
      <c r="A47" t="s">
        <v>76</v>
      </c>
      <c r="B47" s="158"/>
      <c r="C47" s="12"/>
      <c r="D47" s="115"/>
      <c r="E47" s="115"/>
      <c r="F47" s="115"/>
      <c r="G47"/>
      <c r="H47"/>
      <c r="I47"/>
      <c r="J47"/>
      <c r="K47"/>
      <c r="L47"/>
      <c r="M47" s="6"/>
      <c r="R47" s="18"/>
      <c r="S47" s="18"/>
      <c r="T47" s="18">
        <v>17</v>
      </c>
      <c r="U47" s="18"/>
      <c r="V47" s="18"/>
      <c r="W47" s="18"/>
      <c r="X47" s="18"/>
      <c r="Y47" s="18"/>
      <c r="Z47" s="18"/>
    </row>
    <row r="48" spans="1:26" ht="15.75" customHeight="1" x14ac:dyDescent="0.25">
      <c r="A48"/>
      <c r="B48" s="158"/>
      <c r="C48"/>
      <c r="D48" s="115"/>
      <c r="E48" s="115"/>
      <c r="F48" s="115"/>
      <c r="G48"/>
      <c r="H48"/>
      <c r="I48"/>
      <c r="J48"/>
      <c r="K48"/>
      <c r="L48"/>
      <c r="M48" s="6"/>
      <c r="R48" s="18"/>
      <c r="S48" s="18"/>
      <c r="T48" s="18">
        <v>16</v>
      </c>
      <c r="U48" s="18"/>
      <c r="V48" s="18"/>
      <c r="W48" s="18"/>
      <c r="X48" s="18"/>
      <c r="Y48" s="18"/>
      <c r="Z48" s="18"/>
    </row>
    <row r="49" spans="1:26" ht="15" x14ac:dyDescent="0.25">
      <c r="A49" t="s">
        <v>75</v>
      </c>
      <c r="B49" s="159" t="s">
        <v>74</v>
      </c>
      <c r="C49" s="115"/>
      <c r="D49" s="115"/>
      <c r="E49" t="s">
        <v>73</v>
      </c>
      <c r="F49" s="14"/>
      <c r="G49"/>
      <c r="H49"/>
      <c r="I49"/>
      <c r="J49"/>
      <c r="K49" s="115" t="s">
        <v>72</v>
      </c>
      <c r="L49"/>
      <c r="M49" s="6"/>
      <c r="R49" s="18"/>
      <c r="S49" s="18"/>
      <c r="T49" s="18">
        <v>15</v>
      </c>
      <c r="U49" s="18"/>
      <c r="V49" s="18"/>
      <c r="W49" s="18"/>
      <c r="X49" s="18"/>
      <c r="Y49" s="18"/>
      <c r="Z49" s="18"/>
    </row>
    <row r="50" spans="1:26" ht="19.5" customHeight="1" x14ac:dyDescent="0.25">
      <c r="A50"/>
      <c r="B50" s="158"/>
      <c r="C50"/>
      <c r="D50" s="115"/>
      <c r="E50" s="115"/>
      <c r="F50" s="115"/>
      <c r="G50"/>
      <c r="H50"/>
      <c r="I50"/>
      <c r="J50"/>
      <c r="K50"/>
      <c r="L50"/>
      <c r="M50" s="6"/>
      <c r="R50" s="18"/>
      <c r="S50" s="18"/>
      <c r="T50" s="18">
        <v>14</v>
      </c>
      <c r="U50" s="18"/>
      <c r="V50" s="18"/>
      <c r="W50" s="18"/>
      <c r="X50" s="18"/>
      <c r="Y50" s="18"/>
      <c r="Z50" s="18"/>
    </row>
    <row r="51" spans="1:26" ht="15.75" x14ac:dyDescent="0.25">
      <c r="A51" t="s">
        <v>241</v>
      </c>
      <c r="B51"/>
      <c r="C51"/>
      <c r="D51"/>
      <c r="E51"/>
      <c r="F51"/>
      <c r="G51"/>
      <c r="H51"/>
      <c r="I51"/>
      <c r="J51"/>
      <c r="K51" s="115" t="s">
        <v>233</v>
      </c>
      <c r="L51"/>
      <c r="M51" s="6"/>
      <c r="R51" s="18"/>
      <c r="S51" s="18"/>
      <c r="T51" s="18">
        <v>13</v>
      </c>
      <c r="U51" s="18"/>
      <c r="V51" s="18"/>
      <c r="W51" s="18"/>
      <c r="X51" s="18"/>
      <c r="Y51" s="18"/>
      <c r="Z51" s="18"/>
    </row>
    <row r="52" spans="1:26" ht="15" x14ac:dyDescent="0.25">
      <c r="A52" t="s">
        <v>242</v>
      </c>
      <c r="B52"/>
      <c r="C52"/>
      <c r="D52"/>
      <c r="E52"/>
      <c r="F52"/>
      <c r="G52"/>
      <c r="H52"/>
      <c r="I52"/>
      <c r="J52"/>
      <c r="K52"/>
      <c r="L52"/>
      <c r="M52" s="6"/>
      <c r="R52" s="18"/>
      <c r="S52" s="18"/>
      <c r="T52" s="18">
        <v>12</v>
      </c>
      <c r="U52" s="18"/>
      <c r="V52" s="18"/>
      <c r="W52" s="18"/>
      <c r="X52" s="18"/>
      <c r="Y52" s="18"/>
      <c r="Z52" s="18"/>
    </row>
    <row r="53" spans="1:26" ht="15" x14ac:dyDescent="0.25">
      <c r="A53" s="160"/>
      <c r="B53" s="160"/>
      <c r="C53" s="160"/>
      <c r="D53" s="160"/>
      <c r="E53" s="160"/>
      <c r="F53" s="160"/>
      <c r="G53" s="160"/>
      <c r="H53" s="160"/>
      <c r="I53" s="115" t="s">
        <v>184</v>
      </c>
      <c r="J53"/>
      <c r="K53"/>
      <c r="L53"/>
      <c r="M53" s="6"/>
      <c r="R53" s="18"/>
      <c r="S53" s="18"/>
      <c r="T53" s="18">
        <v>11</v>
      </c>
      <c r="U53" s="18"/>
      <c r="V53" s="18"/>
      <c r="W53" s="18"/>
      <c r="X53" s="18"/>
      <c r="Y53" s="18"/>
      <c r="Z53" s="18"/>
    </row>
    <row r="54" spans="1:26" ht="15" x14ac:dyDescent="0.25">
      <c r="A54" s="160"/>
      <c r="B54" s="160"/>
      <c r="C54" s="160"/>
      <c r="D54" s="160"/>
      <c r="E54" s="160"/>
      <c r="F54" s="160"/>
      <c r="G54" s="160"/>
      <c r="H54" s="160"/>
      <c r="I54"/>
      <c r="J54"/>
      <c r="K54"/>
      <c r="L54"/>
      <c r="M54" s="6"/>
      <c r="R54" s="18"/>
      <c r="S54" s="18"/>
      <c r="T54" s="18">
        <v>10</v>
      </c>
      <c r="U54" s="18"/>
      <c r="V54" s="18"/>
      <c r="W54" s="18"/>
      <c r="X54" s="18"/>
      <c r="Y54" s="18"/>
      <c r="Z54" s="18"/>
    </row>
    <row r="55" spans="1:26" x14ac:dyDescent="0.2">
      <c r="M55" s="6"/>
      <c r="R55" s="18"/>
      <c r="S55" s="18"/>
      <c r="T55" s="18">
        <v>9</v>
      </c>
      <c r="U55" s="18"/>
      <c r="V55" s="18"/>
      <c r="W55" s="18"/>
      <c r="X55" s="18"/>
      <c r="Y55" s="18"/>
      <c r="Z55" s="18"/>
    </row>
    <row r="56" spans="1:26" x14ac:dyDescent="0.2">
      <c r="M56" s="6"/>
      <c r="R56" s="18"/>
      <c r="S56" s="18"/>
      <c r="T56" s="18">
        <v>8</v>
      </c>
      <c r="U56" s="18"/>
      <c r="V56" s="18"/>
      <c r="W56" s="18"/>
      <c r="X56" s="18"/>
      <c r="Y56" s="18"/>
      <c r="Z56" s="18"/>
    </row>
    <row r="57" spans="1:26" ht="15.75" x14ac:dyDescent="0.25">
      <c r="A57" s="1" t="s">
        <v>71</v>
      </c>
      <c r="D57" s="19" t="s">
        <v>20</v>
      </c>
      <c r="I57" s="6"/>
      <c r="M57" s="6"/>
      <c r="R57" s="18"/>
      <c r="S57" s="18"/>
      <c r="T57" s="18">
        <v>7</v>
      </c>
      <c r="U57" s="18"/>
      <c r="V57" s="18"/>
      <c r="W57" s="18"/>
      <c r="X57" s="18"/>
      <c r="Y57" s="18"/>
      <c r="Z57" s="18"/>
    </row>
    <row r="58" spans="1:26" x14ac:dyDescent="0.2">
      <c r="A58" s="9" t="s">
        <v>70</v>
      </c>
      <c r="B58" s="16"/>
      <c r="C58" s="16"/>
      <c r="D58" s="16"/>
      <c r="E58" s="16"/>
      <c r="F58" s="16"/>
      <c r="G58" s="16"/>
      <c r="H58" s="16"/>
      <c r="I58" s="6"/>
      <c r="M58" s="6"/>
      <c r="R58" s="18"/>
      <c r="S58" s="18"/>
      <c r="T58" s="18">
        <v>6</v>
      </c>
      <c r="U58" s="18"/>
      <c r="V58" s="18"/>
      <c r="W58" s="18"/>
      <c r="X58" s="18"/>
      <c r="Y58" s="18"/>
      <c r="Z58" s="18"/>
    </row>
    <row r="59" spans="1:26" x14ac:dyDescent="0.2">
      <c r="M59" s="6"/>
      <c r="R59" s="18"/>
      <c r="S59" s="18"/>
      <c r="T59" s="18">
        <v>5</v>
      </c>
      <c r="U59" s="18"/>
      <c r="V59" s="18"/>
      <c r="W59" s="18"/>
      <c r="X59" s="18"/>
      <c r="Y59" s="18"/>
      <c r="Z59" s="18"/>
    </row>
    <row r="60" spans="1:26" x14ac:dyDescent="0.2">
      <c r="A60" s="9" t="s">
        <v>69</v>
      </c>
      <c r="B60" s="16"/>
      <c r="C60" s="16"/>
      <c r="D60" s="16"/>
      <c r="E60" s="16"/>
      <c r="F60" s="16"/>
      <c r="G60" s="16"/>
      <c r="H60" s="16"/>
      <c r="M60" s="6"/>
      <c r="R60" s="18"/>
      <c r="S60" s="18"/>
      <c r="T60" s="18">
        <v>4</v>
      </c>
      <c r="U60" s="18"/>
      <c r="V60" s="18"/>
      <c r="W60" s="18"/>
      <c r="X60" s="18"/>
      <c r="Y60" s="18"/>
      <c r="Z60" s="18"/>
    </row>
    <row r="61" spans="1:26" x14ac:dyDescent="0.2">
      <c r="M61" s="6"/>
      <c r="R61" s="18"/>
      <c r="S61" s="18"/>
      <c r="T61" s="18">
        <v>3</v>
      </c>
      <c r="U61" s="18"/>
      <c r="V61" s="18"/>
      <c r="W61" s="18"/>
      <c r="X61" s="18"/>
      <c r="Y61" s="18"/>
      <c r="Z61" s="18"/>
    </row>
    <row r="62" spans="1:26" x14ac:dyDescent="0.2">
      <c r="A62" s="9" t="s">
        <v>68</v>
      </c>
      <c r="B62" s="16"/>
      <c r="C62" s="16"/>
      <c r="D62" s="16"/>
      <c r="E62" s="16"/>
      <c r="F62" s="16"/>
      <c r="G62" s="16"/>
      <c r="H62" s="16"/>
      <c r="M62" s="6"/>
      <c r="R62" s="18"/>
      <c r="S62" s="18"/>
      <c r="T62" s="18">
        <v>2</v>
      </c>
      <c r="U62" s="18"/>
      <c r="V62" s="18"/>
      <c r="W62" s="18"/>
      <c r="X62" s="18"/>
      <c r="Y62" s="18"/>
      <c r="Z62" s="18"/>
    </row>
    <row r="63" spans="1:26" x14ac:dyDescent="0.2">
      <c r="M63" s="6"/>
      <c r="T63" s="18">
        <v>1</v>
      </c>
    </row>
    <row r="64" spans="1:26" x14ac:dyDescent="0.2">
      <c r="M64" s="6"/>
    </row>
    <row r="65" spans="1:13" ht="15.75" x14ac:dyDescent="0.25">
      <c r="A65" s="17" t="s">
        <v>67</v>
      </c>
      <c r="B65" s="6" t="s">
        <v>240</v>
      </c>
      <c r="E65" s="6"/>
      <c r="G65" s="6" t="s">
        <v>66</v>
      </c>
      <c r="M65" s="6"/>
    </row>
    <row r="66" spans="1:13" x14ac:dyDescent="0.2">
      <c r="A66" s="16"/>
      <c r="B66" s="16"/>
      <c r="C66" s="16"/>
      <c r="D66" s="16"/>
      <c r="E66" s="16"/>
      <c r="F66" s="16"/>
      <c r="G66" s="16"/>
      <c r="H66" s="16"/>
      <c r="I66" s="6"/>
      <c r="M66" s="6"/>
    </row>
    <row r="67" spans="1:13" x14ac:dyDescent="0.2">
      <c r="A67" s="16"/>
      <c r="B67" s="16"/>
      <c r="C67" s="16"/>
      <c r="D67" s="16"/>
      <c r="E67" s="16"/>
      <c r="F67" s="16"/>
      <c r="G67" s="16"/>
      <c r="H67" s="16"/>
      <c r="I67" s="6" t="s">
        <v>183</v>
      </c>
      <c r="M67" s="6"/>
    </row>
    <row r="68" spans="1:13" x14ac:dyDescent="0.2">
      <c r="M68" s="6"/>
    </row>
    <row r="70" spans="1:13" x14ac:dyDescent="0.2">
      <c r="A70" s="1" t="s">
        <v>65</v>
      </c>
      <c r="C70" s="15">
        <v>2000</v>
      </c>
      <c r="D70" s="6" t="s">
        <v>64</v>
      </c>
    </row>
    <row r="72" spans="1:13" x14ac:dyDescent="0.2">
      <c r="A72" s="1" t="s">
        <v>63</v>
      </c>
    </row>
    <row r="73" spans="1:13" x14ac:dyDescent="0.2">
      <c r="A73" s="1" t="s">
        <v>62</v>
      </c>
    </row>
    <row r="75" spans="1:13" x14ac:dyDescent="0.2">
      <c r="A75" s="1" t="s">
        <v>61</v>
      </c>
      <c r="B75" s="1" t="s">
        <v>38</v>
      </c>
      <c r="C75" s="1" t="s">
        <v>53</v>
      </c>
    </row>
    <row r="76" spans="1:13" x14ac:dyDescent="0.2">
      <c r="B76" s="2"/>
      <c r="C76" s="12"/>
    </row>
    <row r="78" spans="1:13" x14ac:dyDescent="0.2">
      <c r="A78" s="1" t="s">
        <v>60</v>
      </c>
      <c r="B78" s="1" t="s">
        <v>38</v>
      </c>
      <c r="C78" s="1" t="s">
        <v>53</v>
      </c>
      <c r="D78" s="1" t="s">
        <v>59</v>
      </c>
    </row>
    <row r="79" spans="1:13" x14ac:dyDescent="0.2">
      <c r="B79" s="2"/>
      <c r="C79" s="12">
        <v>0.05</v>
      </c>
      <c r="D79" s="2">
        <v>88000</v>
      </c>
    </row>
    <row r="81" spans="1:10" ht="15" x14ac:dyDescent="0.25">
      <c r="A81" s="1" t="s">
        <v>58</v>
      </c>
      <c r="B81" s="1" t="s">
        <v>38</v>
      </c>
      <c r="C81" s="1" t="s">
        <v>57</v>
      </c>
      <c r="D81" t="s">
        <v>243</v>
      </c>
      <c r="E81" s="1" t="s">
        <v>48</v>
      </c>
      <c r="F81" s="1" t="s">
        <v>47</v>
      </c>
      <c r="H81" s="1" t="s">
        <v>56</v>
      </c>
      <c r="J81" s="1" t="s">
        <v>55</v>
      </c>
    </row>
    <row r="82" spans="1:10" x14ac:dyDescent="0.2">
      <c r="B82" s="2"/>
      <c r="C82" s="12">
        <v>0.05</v>
      </c>
      <c r="D82" s="13">
        <v>66</v>
      </c>
      <c r="E82" s="12">
        <v>0.05</v>
      </c>
      <c r="F82" s="12"/>
      <c r="H82" s="2">
        <v>63120</v>
      </c>
      <c r="J82" s="2"/>
    </row>
    <row r="83" spans="1:10" ht="15" x14ac:dyDescent="0.25">
      <c r="D83"/>
    </row>
    <row r="84" spans="1:10" ht="15" x14ac:dyDescent="0.25">
      <c r="A84" s="1" t="s">
        <v>54</v>
      </c>
      <c r="B84" s="1" t="s">
        <v>38</v>
      </c>
      <c r="C84" s="1" t="s">
        <v>53</v>
      </c>
      <c r="D84"/>
    </row>
    <row r="85" spans="1:10" ht="15" x14ac:dyDescent="0.25">
      <c r="B85" s="2"/>
      <c r="C85" s="12"/>
      <c r="D85"/>
    </row>
    <row r="86" spans="1:10" ht="15" x14ac:dyDescent="0.25">
      <c r="D86"/>
    </row>
    <row r="87" spans="1:10" ht="15" x14ac:dyDescent="0.25">
      <c r="A87" s="1" t="s">
        <v>52</v>
      </c>
      <c r="B87" s="1" t="s">
        <v>38</v>
      </c>
      <c r="C87" s="1" t="s">
        <v>51</v>
      </c>
      <c r="D87" t="s">
        <v>244</v>
      </c>
      <c r="E87" s="1" t="s">
        <v>48</v>
      </c>
    </row>
    <row r="88" spans="1:10" x14ac:dyDescent="0.2">
      <c r="B88" s="2"/>
      <c r="C88" s="12"/>
      <c r="D88" s="13"/>
      <c r="E88" s="12"/>
    </row>
    <row r="89" spans="1:10" ht="15" x14ac:dyDescent="0.25">
      <c r="D89"/>
    </row>
    <row r="90" spans="1:10" ht="15" x14ac:dyDescent="0.25">
      <c r="A90" s="1" t="s">
        <v>50</v>
      </c>
      <c r="B90" s="1" t="s">
        <v>38</v>
      </c>
      <c r="C90" s="1" t="s">
        <v>49</v>
      </c>
      <c r="D90" t="s">
        <v>245</v>
      </c>
      <c r="E90" s="1" t="s">
        <v>48</v>
      </c>
      <c r="F90" s="1" t="s">
        <v>47</v>
      </c>
    </row>
    <row r="91" spans="1:10" x14ac:dyDescent="0.2">
      <c r="B91" s="2"/>
      <c r="C91" s="12"/>
      <c r="D91" s="13"/>
      <c r="E91" s="12"/>
      <c r="F91" s="12"/>
    </row>
    <row r="93" spans="1:10" x14ac:dyDescent="0.2">
      <c r="A93" s="1" t="s">
        <v>46</v>
      </c>
    </row>
    <row r="94" spans="1:10" x14ac:dyDescent="0.2">
      <c r="A94" s="1" t="s">
        <v>45</v>
      </c>
    </row>
    <row r="95" spans="1:10" x14ac:dyDescent="0.2">
      <c r="A95" s="1" t="s">
        <v>44</v>
      </c>
      <c r="B95" s="165" t="s">
        <v>43</v>
      </c>
      <c r="C95" s="165"/>
      <c r="D95" s="165" t="s">
        <v>42</v>
      </c>
      <c r="E95" s="165"/>
      <c r="F95" s="165" t="s">
        <v>41</v>
      </c>
      <c r="G95" s="165"/>
    </row>
    <row r="96" spans="1:10" x14ac:dyDescent="0.2">
      <c r="A96" s="1" t="s">
        <v>40</v>
      </c>
      <c r="B96" s="2"/>
      <c r="C96" s="12"/>
      <c r="D96" s="2"/>
      <c r="E96" s="12"/>
      <c r="F96" s="2"/>
      <c r="G96" s="12"/>
    </row>
    <row r="98" spans="1:32" x14ac:dyDescent="0.2">
      <c r="A98" s="1" t="s">
        <v>39</v>
      </c>
      <c r="B98" s="1" t="s">
        <v>38</v>
      </c>
      <c r="C98" s="1" t="s">
        <v>37</v>
      </c>
      <c r="D98" s="1" t="s">
        <v>36</v>
      </c>
      <c r="E98" s="1" t="s">
        <v>35</v>
      </c>
      <c r="G98" s="1" t="s">
        <v>34</v>
      </c>
      <c r="H98" s="1" t="s">
        <v>33</v>
      </c>
      <c r="L98" s="1" t="s">
        <v>32</v>
      </c>
      <c r="M98" s="1" t="s">
        <v>31</v>
      </c>
    </row>
    <row r="99" spans="1:32" x14ac:dyDescent="0.2">
      <c r="B99" s="2"/>
      <c r="C99" s="14"/>
      <c r="D99" s="13"/>
      <c r="E99" s="12"/>
      <c r="G99" s="2"/>
      <c r="H99" s="12"/>
      <c r="L99" s="2"/>
      <c r="M99" s="12"/>
      <c r="N99" s="6" t="s">
        <v>30</v>
      </c>
    </row>
    <row r="101" spans="1:32" ht="15" x14ac:dyDescent="0.25">
      <c r="A101" s="186" t="s">
        <v>29</v>
      </c>
      <c r="B101"/>
      <c r="C101"/>
      <c r="D101"/>
      <c r="E101"/>
      <c r="F101"/>
    </row>
    <row r="102" spans="1:32" ht="15" x14ac:dyDescent="0.25">
      <c r="A102" t="s">
        <v>246</v>
      </c>
      <c r="B102" s="187"/>
      <c r="C102"/>
      <c r="D102" t="s">
        <v>247</v>
      </c>
      <c r="E102"/>
      <c r="F102" s="188"/>
    </row>
    <row r="103" spans="1:32" ht="15" x14ac:dyDescent="0.25">
      <c r="A103" t="s">
        <v>248</v>
      </c>
      <c r="B103" s="187"/>
      <c r="C103"/>
      <c r="D103"/>
      <c r="E103"/>
      <c r="F103"/>
    </row>
    <row r="104" spans="1:32" ht="15" x14ac:dyDescent="0.25">
      <c r="A104"/>
      <c r="B104"/>
      <c r="C104"/>
      <c r="D104"/>
      <c r="E104"/>
      <c r="F104"/>
    </row>
    <row r="105" spans="1:32" ht="15" x14ac:dyDescent="0.25">
      <c r="A105" t="s">
        <v>249</v>
      </c>
      <c r="B105" s="188"/>
      <c r="C105" s="115"/>
      <c r="D105" t="s">
        <v>250</v>
      </c>
      <c r="E105"/>
      <c r="F105" s="188"/>
    </row>
    <row r="106" spans="1:32" ht="15" x14ac:dyDescent="0.25">
      <c r="A106"/>
      <c r="B106"/>
      <c r="C106"/>
      <c r="D106"/>
      <c r="E106"/>
      <c r="F106"/>
    </row>
    <row r="107" spans="1:32" ht="15" x14ac:dyDescent="0.25">
      <c r="A107" t="s">
        <v>251</v>
      </c>
      <c r="B107" s="12"/>
      <c r="C107"/>
      <c r="D107" t="s">
        <v>252</v>
      </c>
      <c r="E107"/>
      <c r="F107" s="14"/>
    </row>
    <row r="108" spans="1:32" ht="13.5" thickBot="1" x14ac:dyDescent="0.25"/>
    <row r="109" spans="1:32" ht="18.75" thickBot="1" x14ac:dyDescent="0.25">
      <c r="A109" s="11" t="s">
        <v>28</v>
      </c>
      <c r="F109" s="1" t="s">
        <v>27</v>
      </c>
      <c r="J109" s="1" t="s">
        <v>27</v>
      </c>
      <c r="N109" s="1" t="s">
        <v>27</v>
      </c>
      <c r="R109" s="1" t="s">
        <v>27</v>
      </c>
      <c r="V109" s="1" t="s">
        <v>27</v>
      </c>
      <c r="X109" s="162" t="s">
        <v>26</v>
      </c>
      <c r="Y109" s="163"/>
      <c r="Z109" s="163"/>
      <c r="AA109" s="163"/>
      <c r="AB109" s="163"/>
      <c r="AC109" s="163"/>
      <c r="AD109" s="163"/>
      <c r="AE109" s="163"/>
      <c r="AF109" s="164"/>
    </row>
    <row r="111" spans="1:32" ht="15.75" x14ac:dyDescent="0.25">
      <c r="B111" s="1" t="s">
        <v>25</v>
      </c>
      <c r="E111" s="7" t="s">
        <v>24</v>
      </c>
      <c r="H111" s="7" t="s">
        <v>23</v>
      </c>
      <c r="K111" s="7" t="s">
        <v>22</v>
      </c>
      <c r="N111" s="7" t="s">
        <v>21</v>
      </c>
      <c r="U111" s="167" t="s">
        <v>20</v>
      </c>
      <c r="V111" s="168"/>
    </row>
    <row r="112" spans="1:32" ht="15" x14ac:dyDescent="0.25">
      <c r="B112" s="1" t="s">
        <v>19</v>
      </c>
      <c r="E112" s="7" t="s">
        <v>18</v>
      </c>
      <c r="H112" s="7" t="s">
        <v>17</v>
      </c>
      <c r="K112" s="7" t="s">
        <v>16</v>
      </c>
      <c r="N112" s="10" t="s">
        <v>15</v>
      </c>
      <c r="R112" s="9" t="s">
        <v>14</v>
      </c>
      <c r="S112" s="9" t="s">
        <v>13</v>
      </c>
      <c r="T112" s="9" t="s">
        <v>12</v>
      </c>
      <c r="U112" s="9" t="s">
        <v>11</v>
      </c>
      <c r="V112" s="9" t="s">
        <v>11</v>
      </c>
      <c r="X112" s="1" t="s">
        <v>10</v>
      </c>
      <c r="AA112" s="1" t="s">
        <v>9</v>
      </c>
      <c r="AE112" s="1" t="s">
        <v>8</v>
      </c>
    </row>
    <row r="113" spans="1:32" ht="15" x14ac:dyDescent="0.25">
      <c r="B113" s="8" t="s">
        <v>7</v>
      </c>
      <c r="H113" s="7"/>
      <c r="K113" s="6" t="s">
        <v>6</v>
      </c>
      <c r="U113" s="166" t="s">
        <v>5</v>
      </c>
      <c r="V113" s="166"/>
    </row>
    <row r="114" spans="1:32" x14ac:dyDescent="0.2">
      <c r="U114" s="5"/>
      <c r="V114" s="5"/>
      <c r="AB114" s="4" t="s">
        <v>4</v>
      </c>
      <c r="AC114" s="4" t="s">
        <v>3</v>
      </c>
    </row>
    <row r="115" spans="1:32" ht="15" x14ac:dyDescent="0.25">
      <c r="B115" s="3" t="s">
        <v>1</v>
      </c>
      <c r="C115" s="4" t="s">
        <v>0</v>
      </c>
      <c r="E115" s="3" t="s">
        <v>1</v>
      </c>
      <c r="F115" s="4" t="s">
        <v>2</v>
      </c>
      <c r="H115" s="3" t="s">
        <v>1</v>
      </c>
      <c r="I115" s="4" t="s">
        <v>2</v>
      </c>
      <c r="K115" s="3" t="s">
        <v>1</v>
      </c>
      <c r="L115" s="4" t="s">
        <v>2</v>
      </c>
      <c r="N115" s="3" t="s">
        <v>1</v>
      </c>
      <c r="O115" s="4" t="s">
        <v>2</v>
      </c>
      <c r="Q115" s="3" t="s">
        <v>1</v>
      </c>
      <c r="R115" s="4" t="s">
        <v>0</v>
      </c>
      <c r="S115" s="4" t="s">
        <v>0</v>
      </c>
      <c r="T115" s="4" t="s">
        <v>0</v>
      </c>
      <c r="U115" s="4" t="s">
        <v>0</v>
      </c>
      <c r="V115" s="4" t="s">
        <v>0</v>
      </c>
      <c r="X115" s="3" t="s">
        <v>1</v>
      </c>
      <c r="Y115" s="4" t="s">
        <v>2</v>
      </c>
      <c r="AA115" s="3" t="s">
        <v>1</v>
      </c>
      <c r="AB115" s="4" t="s">
        <v>0</v>
      </c>
      <c r="AC115" s="4" t="s">
        <v>0</v>
      </c>
      <c r="AE115" s="3" t="s">
        <v>1</v>
      </c>
      <c r="AF115" s="4" t="s">
        <v>0</v>
      </c>
    </row>
    <row r="116" spans="1:32" ht="15" x14ac:dyDescent="0.25">
      <c r="A116" s="116"/>
      <c r="B116" s="3">
        <v>2024</v>
      </c>
      <c r="C116" s="2"/>
      <c r="E116" s="3">
        <v>1975</v>
      </c>
      <c r="F116" s="2"/>
      <c r="H116" s="3">
        <v>2024</v>
      </c>
      <c r="I116" s="2">
        <v>43010</v>
      </c>
      <c r="K116" s="3">
        <v>2024</v>
      </c>
      <c r="L116" s="2"/>
      <c r="N116" s="3">
        <v>2024</v>
      </c>
      <c r="O116" s="2"/>
      <c r="Q116" s="3">
        <v>2024</v>
      </c>
      <c r="R116" s="2"/>
      <c r="S116" s="2"/>
      <c r="T116" s="2"/>
      <c r="U116" s="2"/>
      <c r="V116" s="2"/>
      <c r="X116" s="3">
        <v>2024</v>
      </c>
      <c r="Y116" s="2"/>
      <c r="AA116" s="3">
        <v>2024</v>
      </c>
      <c r="AB116" s="2"/>
      <c r="AC116" s="2"/>
      <c r="AE116" s="3">
        <v>2024</v>
      </c>
      <c r="AF116" s="2"/>
    </row>
    <row r="117" spans="1:32" ht="15" x14ac:dyDescent="0.25">
      <c r="A117" s="116"/>
      <c r="B117" s="3">
        <f t="shared" ref="B117:B148" si="1">B116+1</f>
        <v>2025</v>
      </c>
      <c r="C117" s="2"/>
      <c r="E117" s="3">
        <f t="shared" ref="E117:E164" si="2">E116+1</f>
        <v>1976</v>
      </c>
      <c r="F117" s="2"/>
      <c r="H117" s="3">
        <f t="shared" ref="H117:H148" si="3">H116+1</f>
        <v>2025</v>
      </c>
      <c r="I117" s="2">
        <f t="shared" ref="I117:I146" si="4">ROUND(I116*1.02,-1)</f>
        <v>43870</v>
      </c>
      <c r="K117" s="3">
        <f t="shared" ref="K117:K148" si="5">K116+1</f>
        <v>2025</v>
      </c>
      <c r="L117" s="2"/>
      <c r="N117" s="3">
        <v>2025</v>
      </c>
      <c r="O117" s="2"/>
      <c r="Q117" s="3">
        <v>2025</v>
      </c>
      <c r="R117" s="2"/>
      <c r="S117" s="2"/>
      <c r="T117" s="2"/>
      <c r="U117" s="2"/>
      <c r="V117" s="2"/>
      <c r="X117" s="3">
        <v>2025</v>
      </c>
      <c r="Y117" s="2"/>
      <c r="AA117" s="3">
        <v>2025</v>
      </c>
      <c r="AB117" s="2"/>
      <c r="AC117" s="2"/>
      <c r="AE117" s="3">
        <v>2025</v>
      </c>
      <c r="AF117" s="2"/>
    </row>
    <row r="118" spans="1:32" ht="15" x14ac:dyDescent="0.25">
      <c r="B118" s="3">
        <f t="shared" si="1"/>
        <v>2026</v>
      </c>
      <c r="C118" s="2"/>
      <c r="E118" s="3">
        <f t="shared" si="2"/>
        <v>1977</v>
      </c>
      <c r="F118" s="2"/>
      <c r="H118" s="3">
        <f t="shared" si="3"/>
        <v>2026</v>
      </c>
      <c r="I118" s="2">
        <f t="shared" si="4"/>
        <v>44750</v>
      </c>
      <c r="K118" s="3">
        <f t="shared" si="5"/>
        <v>2026</v>
      </c>
      <c r="L118" s="2"/>
      <c r="N118" s="3">
        <v>2026</v>
      </c>
      <c r="O118" s="2"/>
      <c r="Q118" s="3">
        <v>2026</v>
      </c>
      <c r="R118" s="2"/>
      <c r="S118" s="2"/>
      <c r="T118" s="2"/>
      <c r="U118" s="2"/>
      <c r="V118" s="2"/>
      <c r="X118" s="3">
        <v>2026</v>
      </c>
      <c r="Y118" s="2"/>
      <c r="AA118" s="3">
        <v>2026</v>
      </c>
      <c r="AB118" s="2"/>
      <c r="AC118" s="2"/>
      <c r="AE118" s="3">
        <v>2026</v>
      </c>
      <c r="AF118" s="2"/>
    </row>
    <row r="119" spans="1:32" ht="15" x14ac:dyDescent="0.25">
      <c r="B119" s="3">
        <f t="shared" si="1"/>
        <v>2027</v>
      </c>
      <c r="C119" s="2"/>
      <c r="E119" s="3">
        <f t="shared" si="2"/>
        <v>1978</v>
      </c>
      <c r="F119" s="2"/>
      <c r="H119" s="3">
        <f t="shared" si="3"/>
        <v>2027</v>
      </c>
      <c r="I119" s="2">
        <f t="shared" si="4"/>
        <v>45650</v>
      </c>
      <c r="K119" s="3">
        <f t="shared" si="5"/>
        <v>2027</v>
      </c>
      <c r="L119" s="2"/>
      <c r="N119" s="3">
        <v>2027</v>
      </c>
      <c r="O119" s="2"/>
      <c r="Q119" s="3">
        <v>2027</v>
      </c>
      <c r="R119" s="2"/>
      <c r="S119" s="2"/>
      <c r="T119" s="2"/>
      <c r="U119" s="2"/>
      <c r="V119" s="2"/>
      <c r="X119" s="3">
        <v>2027</v>
      </c>
      <c r="Y119" s="2"/>
      <c r="AA119" s="3">
        <v>2027</v>
      </c>
      <c r="AB119" s="2"/>
      <c r="AC119" s="2"/>
      <c r="AE119" s="3">
        <v>2027</v>
      </c>
      <c r="AF119" s="2"/>
    </row>
    <row r="120" spans="1:32" ht="15" x14ac:dyDescent="0.25">
      <c r="B120" s="3">
        <f t="shared" si="1"/>
        <v>2028</v>
      </c>
      <c r="C120" s="2"/>
      <c r="E120" s="3">
        <f t="shared" si="2"/>
        <v>1979</v>
      </c>
      <c r="F120" s="2"/>
      <c r="H120" s="3">
        <f t="shared" si="3"/>
        <v>2028</v>
      </c>
      <c r="I120" s="2">
        <f t="shared" si="4"/>
        <v>46560</v>
      </c>
      <c r="K120" s="3">
        <f t="shared" si="5"/>
        <v>2028</v>
      </c>
      <c r="L120" s="2"/>
      <c r="N120" s="3">
        <v>2028</v>
      </c>
      <c r="O120" s="2"/>
      <c r="Q120" s="3">
        <v>2028</v>
      </c>
      <c r="R120" s="2"/>
      <c r="S120" s="2"/>
      <c r="T120" s="2"/>
      <c r="U120" s="2"/>
      <c r="V120" s="2"/>
      <c r="X120" s="3">
        <v>2028</v>
      </c>
      <c r="Y120" s="2"/>
      <c r="AA120" s="3">
        <v>2028</v>
      </c>
      <c r="AB120" s="2"/>
      <c r="AC120" s="2"/>
      <c r="AE120" s="3">
        <v>2028</v>
      </c>
      <c r="AF120" s="2"/>
    </row>
    <row r="121" spans="1:32" ht="15" x14ac:dyDescent="0.25">
      <c r="B121" s="3">
        <f t="shared" si="1"/>
        <v>2029</v>
      </c>
      <c r="C121" s="2"/>
      <c r="E121" s="3">
        <f t="shared" si="2"/>
        <v>1980</v>
      </c>
      <c r="F121" s="2"/>
      <c r="H121" s="3">
        <f t="shared" si="3"/>
        <v>2029</v>
      </c>
      <c r="I121" s="2">
        <f t="shared" si="4"/>
        <v>47490</v>
      </c>
      <c r="K121" s="3">
        <f t="shared" si="5"/>
        <v>2029</v>
      </c>
      <c r="L121" s="2"/>
      <c r="N121" s="3">
        <v>2029</v>
      </c>
      <c r="O121" s="2"/>
      <c r="Q121" s="3">
        <v>2029</v>
      </c>
      <c r="R121" s="2"/>
      <c r="S121" s="2"/>
      <c r="T121" s="2"/>
      <c r="U121" s="2"/>
      <c r="V121" s="2"/>
      <c r="X121" s="3">
        <v>2029</v>
      </c>
      <c r="Y121" s="2"/>
      <c r="AA121" s="3">
        <v>2029</v>
      </c>
      <c r="AB121" s="2"/>
      <c r="AC121" s="2"/>
      <c r="AE121" s="3">
        <v>2029</v>
      </c>
      <c r="AF121" s="2"/>
    </row>
    <row r="122" spans="1:32" ht="15" x14ac:dyDescent="0.25">
      <c r="B122" s="3">
        <f t="shared" si="1"/>
        <v>2030</v>
      </c>
      <c r="C122" s="2"/>
      <c r="E122" s="3">
        <f t="shared" si="2"/>
        <v>1981</v>
      </c>
      <c r="F122" s="2"/>
      <c r="H122" s="3">
        <f t="shared" si="3"/>
        <v>2030</v>
      </c>
      <c r="I122" s="2">
        <f t="shared" si="4"/>
        <v>48440</v>
      </c>
      <c r="K122" s="3">
        <f t="shared" si="5"/>
        <v>2030</v>
      </c>
      <c r="L122" s="2"/>
      <c r="N122" s="3">
        <v>2030</v>
      </c>
      <c r="O122" s="2"/>
      <c r="Q122" s="3">
        <v>2030</v>
      </c>
      <c r="R122" s="2"/>
      <c r="S122" s="2"/>
      <c r="T122" s="2"/>
      <c r="U122" s="2"/>
      <c r="V122" s="2"/>
      <c r="X122" s="3">
        <v>2030</v>
      </c>
      <c r="Y122" s="2"/>
      <c r="AA122" s="3">
        <v>2030</v>
      </c>
      <c r="AB122" s="2"/>
      <c r="AC122" s="2"/>
      <c r="AE122" s="3">
        <v>2030</v>
      </c>
      <c r="AF122" s="2"/>
    </row>
    <row r="123" spans="1:32" ht="15" x14ac:dyDescent="0.25">
      <c r="B123" s="3">
        <f t="shared" si="1"/>
        <v>2031</v>
      </c>
      <c r="C123" s="2"/>
      <c r="E123" s="3">
        <f t="shared" si="2"/>
        <v>1982</v>
      </c>
      <c r="F123" s="2"/>
      <c r="H123" s="3">
        <f t="shared" si="3"/>
        <v>2031</v>
      </c>
      <c r="I123" s="2">
        <f t="shared" si="4"/>
        <v>49410</v>
      </c>
      <c r="K123" s="3">
        <f t="shared" si="5"/>
        <v>2031</v>
      </c>
      <c r="L123" s="2"/>
      <c r="N123" s="3">
        <v>2031</v>
      </c>
      <c r="O123" s="2"/>
      <c r="Q123" s="3">
        <v>2031</v>
      </c>
      <c r="R123" s="2"/>
      <c r="S123" s="2"/>
      <c r="T123" s="2"/>
      <c r="U123" s="2"/>
      <c r="V123" s="2"/>
      <c r="X123" s="3">
        <v>2031</v>
      </c>
      <c r="Y123" s="2"/>
      <c r="AA123" s="3">
        <v>2031</v>
      </c>
      <c r="AB123" s="2"/>
      <c r="AC123" s="2"/>
      <c r="AE123" s="3">
        <v>2031</v>
      </c>
      <c r="AF123" s="2"/>
    </row>
    <row r="124" spans="1:32" ht="15" x14ac:dyDescent="0.25">
      <c r="B124" s="3">
        <f t="shared" si="1"/>
        <v>2032</v>
      </c>
      <c r="C124" s="2"/>
      <c r="E124" s="3">
        <f t="shared" si="2"/>
        <v>1983</v>
      </c>
      <c r="F124" s="2"/>
      <c r="H124" s="3">
        <f t="shared" si="3"/>
        <v>2032</v>
      </c>
      <c r="I124" s="2">
        <f t="shared" si="4"/>
        <v>50400</v>
      </c>
      <c r="K124" s="3">
        <f t="shared" si="5"/>
        <v>2032</v>
      </c>
      <c r="L124" s="2"/>
      <c r="N124" s="3">
        <v>2032</v>
      </c>
      <c r="O124" s="2"/>
      <c r="Q124" s="3">
        <v>2032</v>
      </c>
      <c r="R124" s="2"/>
      <c r="S124" s="2"/>
      <c r="T124" s="2"/>
      <c r="U124" s="2"/>
      <c r="V124" s="2"/>
      <c r="X124" s="3">
        <v>2032</v>
      </c>
      <c r="Y124" s="2"/>
      <c r="AA124" s="3">
        <v>2032</v>
      </c>
      <c r="AB124" s="2"/>
      <c r="AC124" s="2"/>
      <c r="AE124" s="3">
        <v>2032</v>
      </c>
      <c r="AF124" s="2"/>
    </row>
    <row r="125" spans="1:32" ht="15" x14ac:dyDescent="0.25">
      <c r="B125" s="3">
        <f t="shared" si="1"/>
        <v>2033</v>
      </c>
      <c r="C125" s="2"/>
      <c r="E125" s="3">
        <f t="shared" si="2"/>
        <v>1984</v>
      </c>
      <c r="F125" s="2"/>
      <c r="H125" s="3">
        <f t="shared" si="3"/>
        <v>2033</v>
      </c>
      <c r="I125" s="2">
        <f t="shared" si="4"/>
        <v>51410</v>
      </c>
      <c r="K125" s="3">
        <f t="shared" si="5"/>
        <v>2033</v>
      </c>
      <c r="L125" s="2"/>
      <c r="N125" s="3">
        <v>2033</v>
      </c>
      <c r="O125" s="2"/>
      <c r="Q125" s="3">
        <v>2033</v>
      </c>
      <c r="R125" s="2"/>
      <c r="S125" s="2"/>
      <c r="T125" s="2"/>
      <c r="U125" s="2"/>
      <c r="V125" s="2"/>
      <c r="X125" s="3">
        <v>2033</v>
      </c>
      <c r="Y125" s="2"/>
      <c r="AA125" s="3">
        <v>2033</v>
      </c>
      <c r="AB125" s="2"/>
      <c r="AC125" s="2"/>
      <c r="AE125" s="3">
        <v>2033</v>
      </c>
      <c r="AF125" s="2"/>
    </row>
    <row r="126" spans="1:32" ht="15" x14ac:dyDescent="0.25">
      <c r="B126" s="3">
        <f t="shared" si="1"/>
        <v>2034</v>
      </c>
      <c r="C126" s="2"/>
      <c r="E126" s="3">
        <f t="shared" si="2"/>
        <v>1985</v>
      </c>
      <c r="F126" s="2"/>
      <c r="H126" s="3">
        <f t="shared" si="3"/>
        <v>2034</v>
      </c>
      <c r="I126" s="2">
        <f t="shared" si="4"/>
        <v>52440</v>
      </c>
      <c r="K126" s="3">
        <f t="shared" si="5"/>
        <v>2034</v>
      </c>
      <c r="L126" s="2"/>
      <c r="N126" s="3">
        <v>2034</v>
      </c>
      <c r="O126" s="2"/>
      <c r="Q126" s="3">
        <v>2034</v>
      </c>
      <c r="R126" s="2"/>
      <c r="S126" s="2"/>
      <c r="T126" s="2"/>
      <c r="U126" s="2"/>
      <c r="V126" s="2"/>
      <c r="X126" s="3">
        <v>2034</v>
      </c>
      <c r="Y126" s="2"/>
      <c r="AA126" s="3">
        <v>2034</v>
      </c>
      <c r="AB126" s="2"/>
      <c r="AC126" s="2"/>
      <c r="AE126" s="3">
        <v>2034</v>
      </c>
      <c r="AF126" s="2"/>
    </row>
    <row r="127" spans="1:32" ht="15" x14ac:dyDescent="0.25">
      <c r="B127" s="3">
        <f t="shared" si="1"/>
        <v>2035</v>
      </c>
      <c r="C127" s="2"/>
      <c r="E127" s="3">
        <f t="shared" si="2"/>
        <v>1986</v>
      </c>
      <c r="F127" s="2"/>
      <c r="H127" s="3">
        <f t="shared" si="3"/>
        <v>2035</v>
      </c>
      <c r="I127" s="2">
        <f t="shared" si="4"/>
        <v>53490</v>
      </c>
      <c r="K127" s="3">
        <f t="shared" si="5"/>
        <v>2035</v>
      </c>
      <c r="L127" s="2"/>
      <c r="N127" s="3">
        <v>2035</v>
      </c>
      <c r="O127" s="2"/>
      <c r="Q127" s="3">
        <v>2035</v>
      </c>
      <c r="R127" s="2"/>
      <c r="S127" s="2"/>
      <c r="T127" s="2"/>
      <c r="U127" s="2"/>
      <c r="V127" s="2"/>
      <c r="X127" s="3">
        <v>2035</v>
      </c>
      <c r="Y127" s="2"/>
      <c r="AA127" s="3">
        <v>2035</v>
      </c>
      <c r="AB127" s="2"/>
      <c r="AC127" s="2"/>
      <c r="AE127" s="3">
        <v>2035</v>
      </c>
      <c r="AF127" s="2"/>
    </row>
    <row r="128" spans="1:32" ht="15" x14ac:dyDescent="0.25">
      <c r="B128" s="3">
        <f t="shared" si="1"/>
        <v>2036</v>
      </c>
      <c r="C128" s="2"/>
      <c r="E128" s="3">
        <f t="shared" si="2"/>
        <v>1987</v>
      </c>
      <c r="F128" s="2"/>
      <c r="H128" s="3">
        <f t="shared" si="3"/>
        <v>2036</v>
      </c>
      <c r="I128" s="2">
        <f t="shared" si="4"/>
        <v>54560</v>
      </c>
      <c r="K128" s="3">
        <f t="shared" si="5"/>
        <v>2036</v>
      </c>
      <c r="L128" s="2"/>
      <c r="N128" s="3">
        <v>2036</v>
      </c>
      <c r="O128" s="2"/>
      <c r="Q128" s="3">
        <v>2036</v>
      </c>
      <c r="R128" s="2"/>
      <c r="S128" s="2"/>
      <c r="T128" s="2"/>
      <c r="U128" s="2"/>
      <c r="V128" s="2"/>
      <c r="X128" s="3">
        <v>2036</v>
      </c>
      <c r="Y128" s="2"/>
      <c r="AA128" s="3">
        <v>2036</v>
      </c>
      <c r="AB128" s="2"/>
      <c r="AC128" s="2"/>
      <c r="AE128" s="3">
        <v>2036</v>
      </c>
      <c r="AF128" s="2"/>
    </row>
    <row r="129" spans="2:32" ht="15" x14ac:dyDescent="0.25">
      <c r="B129" s="3">
        <f t="shared" si="1"/>
        <v>2037</v>
      </c>
      <c r="C129" s="2"/>
      <c r="E129" s="3">
        <f t="shared" si="2"/>
        <v>1988</v>
      </c>
      <c r="F129" s="2"/>
      <c r="H129" s="3">
        <f t="shared" si="3"/>
        <v>2037</v>
      </c>
      <c r="I129" s="2">
        <f t="shared" si="4"/>
        <v>55650</v>
      </c>
      <c r="K129" s="3">
        <f t="shared" si="5"/>
        <v>2037</v>
      </c>
      <c r="L129" s="2"/>
      <c r="N129" s="3">
        <v>2037</v>
      </c>
      <c r="O129" s="2"/>
      <c r="Q129" s="3">
        <v>2037</v>
      </c>
      <c r="R129" s="2"/>
      <c r="S129" s="2"/>
      <c r="T129" s="2"/>
      <c r="U129" s="2"/>
      <c r="V129" s="2"/>
      <c r="X129" s="3">
        <v>2037</v>
      </c>
      <c r="Y129" s="2"/>
      <c r="AA129" s="3">
        <v>2037</v>
      </c>
      <c r="AB129" s="2"/>
      <c r="AC129" s="2"/>
      <c r="AE129" s="3">
        <v>2037</v>
      </c>
      <c r="AF129" s="2"/>
    </row>
    <row r="130" spans="2:32" ht="15" x14ac:dyDescent="0.25">
      <c r="B130" s="3">
        <f t="shared" si="1"/>
        <v>2038</v>
      </c>
      <c r="C130" s="2"/>
      <c r="E130" s="3">
        <f t="shared" si="2"/>
        <v>1989</v>
      </c>
      <c r="F130" s="2"/>
      <c r="H130" s="3">
        <f t="shared" si="3"/>
        <v>2038</v>
      </c>
      <c r="I130" s="2">
        <f t="shared" si="4"/>
        <v>56760</v>
      </c>
      <c r="K130" s="3">
        <f t="shared" si="5"/>
        <v>2038</v>
      </c>
      <c r="L130" s="2"/>
      <c r="N130" s="3">
        <v>2038</v>
      </c>
      <c r="O130" s="2"/>
      <c r="Q130" s="3">
        <v>2038</v>
      </c>
      <c r="R130" s="2"/>
      <c r="S130" s="2"/>
      <c r="T130" s="2"/>
      <c r="U130" s="2"/>
      <c r="V130" s="2"/>
      <c r="X130" s="3">
        <v>2038</v>
      </c>
      <c r="Y130" s="2"/>
      <c r="AA130" s="3">
        <v>2038</v>
      </c>
      <c r="AB130" s="2"/>
      <c r="AC130" s="2"/>
      <c r="AE130" s="3">
        <v>2038</v>
      </c>
      <c r="AF130" s="2"/>
    </row>
    <row r="131" spans="2:32" ht="15" x14ac:dyDescent="0.25">
      <c r="B131" s="3">
        <f t="shared" si="1"/>
        <v>2039</v>
      </c>
      <c r="C131" s="2"/>
      <c r="E131" s="3">
        <f t="shared" si="2"/>
        <v>1990</v>
      </c>
      <c r="F131" s="2"/>
      <c r="H131" s="3">
        <f t="shared" si="3"/>
        <v>2039</v>
      </c>
      <c r="I131" s="2">
        <f t="shared" si="4"/>
        <v>57900</v>
      </c>
      <c r="K131" s="3">
        <f t="shared" si="5"/>
        <v>2039</v>
      </c>
      <c r="L131" s="2"/>
      <c r="N131" s="3">
        <v>2039</v>
      </c>
      <c r="O131" s="2"/>
      <c r="Q131" s="3">
        <v>2039</v>
      </c>
      <c r="R131" s="2"/>
      <c r="S131" s="2"/>
      <c r="T131" s="2"/>
      <c r="U131" s="2"/>
      <c r="V131" s="2"/>
      <c r="X131" s="3">
        <v>2039</v>
      </c>
      <c r="Y131" s="2"/>
      <c r="AA131" s="3">
        <v>2039</v>
      </c>
      <c r="AB131" s="2"/>
      <c r="AC131" s="2"/>
      <c r="AE131" s="3">
        <v>2039</v>
      </c>
      <c r="AF131" s="2"/>
    </row>
    <row r="132" spans="2:32" ht="15" x14ac:dyDescent="0.25">
      <c r="B132" s="3">
        <f t="shared" si="1"/>
        <v>2040</v>
      </c>
      <c r="C132" s="2"/>
      <c r="E132" s="3">
        <f t="shared" si="2"/>
        <v>1991</v>
      </c>
      <c r="F132" s="2"/>
      <c r="H132" s="3">
        <f t="shared" si="3"/>
        <v>2040</v>
      </c>
      <c r="I132" s="2">
        <f t="shared" si="4"/>
        <v>59060</v>
      </c>
      <c r="K132" s="3">
        <f t="shared" si="5"/>
        <v>2040</v>
      </c>
      <c r="L132" s="2"/>
      <c r="N132" s="3">
        <v>2040</v>
      </c>
      <c r="O132" s="2"/>
      <c r="Q132" s="3">
        <v>2040</v>
      </c>
      <c r="R132" s="2"/>
      <c r="S132" s="2"/>
      <c r="T132" s="2"/>
      <c r="U132" s="2"/>
      <c r="V132" s="2"/>
      <c r="X132" s="3">
        <v>2040</v>
      </c>
      <c r="Y132" s="2"/>
      <c r="AA132" s="3">
        <v>2040</v>
      </c>
      <c r="AB132" s="2"/>
      <c r="AC132" s="2"/>
      <c r="AE132" s="3">
        <v>2040</v>
      </c>
      <c r="AF132" s="2"/>
    </row>
    <row r="133" spans="2:32" ht="15" x14ac:dyDescent="0.25">
      <c r="B133" s="3">
        <f t="shared" si="1"/>
        <v>2041</v>
      </c>
      <c r="C133" s="2"/>
      <c r="E133" s="3">
        <f t="shared" si="2"/>
        <v>1992</v>
      </c>
      <c r="F133" s="2"/>
      <c r="H133" s="3">
        <f t="shared" si="3"/>
        <v>2041</v>
      </c>
      <c r="I133" s="2">
        <f t="shared" si="4"/>
        <v>60240</v>
      </c>
      <c r="K133" s="3">
        <f t="shared" si="5"/>
        <v>2041</v>
      </c>
      <c r="L133" s="2"/>
      <c r="N133" s="3">
        <v>2041</v>
      </c>
      <c r="O133" s="2"/>
      <c r="Q133" s="3">
        <v>2041</v>
      </c>
      <c r="R133" s="2"/>
      <c r="S133" s="2"/>
      <c r="T133" s="2"/>
      <c r="U133" s="2"/>
      <c r="V133" s="2"/>
      <c r="X133" s="3">
        <v>2041</v>
      </c>
      <c r="Y133" s="2"/>
      <c r="AA133" s="3">
        <v>2041</v>
      </c>
      <c r="AB133" s="2"/>
      <c r="AC133" s="2"/>
      <c r="AE133" s="3">
        <v>2041</v>
      </c>
      <c r="AF133" s="2"/>
    </row>
    <row r="134" spans="2:32" ht="15" x14ac:dyDescent="0.25">
      <c r="B134" s="3">
        <f t="shared" si="1"/>
        <v>2042</v>
      </c>
      <c r="C134" s="2"/>
      <c r="E134" s="3">
        <f t="shared" si="2"/>
        <v>1993</v>
      </c>
      <c r="F134" s="2"/>
      <c r="H134" s="3">
        <f t="shared" si="3"/>
        <v>2042</v>
      </c>
      <c r="I134" s="2">
        <f t="shared" si="4"/>
        <v>61440</v>
      </c>
      <c r="K134" s="3">
        <f t="shared" si="5"/>
        <v>2042</v>
      </c>
      <c r="L134" s="2"/>
      <c r="N134" s="3">
        <v>2042</v>
      </c>
      <c r="O134" s="2"/>
      <c r="Q134" s="3">
        <v>2042</v>
      </c>
      <c r="R134" s="2"/>
      <c r="S134" s="2"/>
      <c r="T134" s="2"/>
      <c r="U134" s="2"/>
      <c r="V134" s="2"/>
      <c r="X134" s="3">
        <v>2042</v>
      </c>
      <c r="Y134" s="2"/>
      <c r="AA134" s="3">
        <v>2042</v>
      </c>
      <c r="AB134" s="2"/>
      <c r="AC134" s="2"/>
      <c r="AE134" s="3">
        <v>2042</v>
      </c>
      <c r="AF134" s="2"/>
    </row>
    <row r="135" spans="2:32" ht="15" x14ac:dyDescent="0.25">
      <c r="B135" s="3">
        <f t="shared" si="1"/>
        <v>2043</v>
      </c>
      <c r="C135" s="2"/>
      <c r="E135" s="3">
        <f t="shared" si="2"/>
        <v>1994</v>
      </c>
      <c r="F135" s="2"/>
      <c r="H135" s="3">
        <f t="shared" si="3"/>
        <v>2043</v>
      </c>
      <c r="I135" s="2">
        <f t="shared" si="4"/>
        <v>62670</v>
      </c>
      <c r="K135" s="3">
        <f t="shared" si="5"/>
        <v>2043</v>
      </c>
      <c r="L135" s="2"/>
      <c r="N135" s="3">
        <v>2043</v>
      </c>
      <c r="O135" s="2"/>
      <c r="Q135" s="3">
        <v>2043</v>
      </c>
      <c r="R135" s="2"/>
      <c r="S135" s="2"/>
      <c r="T135" s="2"/>
      <c r="U135" s="2"/>
      <c r="V135" s="2"/>
      <c r="X135" s="3">
        <v>2043</v>
      </c>
      <c r="Y135" s="2"/>
      <c r="AA135" s="3">
        <v>2043</v>
      </c>
      <c r="AB135" s="2"/>
      <c r="AC135" s="2"/>
      <c r="AE135" s="3">
        <v>2043</v>
      </c>
      <c r="AF135" s="2"/>
    </row>
    <row r="136" spans="2:32" ht="15" x14ac:dyDescent="0.25">
      <c r="B136" s="3">
        <f t="shared" si="1"/>
        <v>2044</v>
      </c>
      <c r="C136" s="2"/>
      <c r="E136" s="3">
        <f t="shared" si="2"/>
        <v>1995</v>
      </c>
      <c r="F136" s="2"/>
      <c r="H136" s="3">
        <f t="shared" si="3"/>
        <v>2044</v>
      </c>
      <c r="I136" s="2">
        <f t="shared" si="4"/>
        <v>63920</v>
      </c>
      <c r="K136" s="3">
        <f t="shared" si="5"/>
        <v>2044</v>
      </c>
      <c r="L136" s="2"/>
      <c r="N136" s="3">
        <v>2044</v>
      </c>
      <c r="O136" s="2"/>
      <c r="Q136" s="3">
        <v>2044</v>
      </c>
      <c r="R136" s="2"/>
      <c r="S136" s="2"/>
      <c r="T136" s="2"/>
      <c r="U136" s="2"/>
      <c r="V136" s="2"/>
      <c r="X136" s="3">
        <v>2044</v>
      </c>
      <c r="Y136" s="2"/>
      <c r="AA136" s="3">
        <v>2044</v>
      </c>
      <c r="AB136" s="2"/>
      <c r="AC136" s="2"/>
      <c r="AE136" s="3">
        <v>2044</v>
      </c>
      <c r="AF136" s="2"/>
    </row>
    <row r="137" spans="2:32" ht="15" x14ac:dyDescent="0.25">
      <c r="B137" s="3">
        <f t="shared" si="1"/>
        <v>2045</v>
      </c>
      <c r="C137" s="2"/>
      <c r="E137" s="3">
        <f t="shared" si="2"/>
        <v>1996</v>
      </c>
      <c r="F137" s="2"/>
      <c r="H137" s="3">
        <f t="shared" si="3"/>
        <v>2045</v>
      </c>
      <c r="I137" s="2">
        <f t="shared" si="4"/>
        <v>65200</v>
      </c>
      <c r="K137" s="3">
        <f t="shared" si="5"/>
        <v>2045</v>
      </c>
      <c r="L137" s="2"/>
      <c r="N137" s="3">
        <v>2045</v>
      </c>
      <c r="O137" s="2"/>
      <c r="Q137" s="3">
        <v>2045</v>
      </c>
      <c r="R137" s="2"/>
      <c r="S137" s="2"/>
      <c r="T137" s="2"/>
      <c r="U137" s="2"/>
      <c r="V137" s="2"/>
      <c r="X137" s="3">
        <v>2045</v>
      </c>
      <c r="Y137" s="2"/>
      <c r="AA137" s="3">
        <v>2045</v>
      </c>
      <c r="AB137" s="2"/>
      <c r="AC137" s="2"/>
      <c r="AE137" s="3">
        <v>2045</v>
      </c>
      <c r="AF137" s="2"/>
    </row>
    <row r="138" spans="2:32" ht="15" x14ac:dyDescent="0.25">
      <c r="B138" s="3">
        <f t="shared" si="1"/>
        <v>2046</v>
      </c>
      <c r="C138" s="2"/>
      <c r="E138" s="3">
        <f t="shared" si="2"/>
        <v>1997</v>
      </c>
      <c r="F138" s="2"/>
      <c r="H138" s="3">
        <f t="shared" si="3"/>
        <v>2046</v>
      </c>
      <c r="I138" s="2">
        <f t="shared" si="4"/>
        <v>66500</v>
      </c>
      <c r="K138" s="3">
        <f t="shared" si="5"/>
        <v>2046</v>
      </c>
      <c r="L138" s="2"/>
      <c r="N138" s="3">
        <v>2046</v>
      </c>
      <c r="O138" s="2"/>
      <c r="Q138" s="3">
        <v>2046</v>
      </c>
      <c r="R138" s="2"/>
      <c r="S138" s="2"/>
      <c r="T138" s="2"/>
      <c r="U138" s="2"/>
      <c r="V138" s="2"/>
      <c r="X138" s="3">
        <v>2046</v>
      </c>
      <c r="Y138" s="2"/>
      <c r="AA138" s="3">
        <v>2046</v>
      </c>
      <c r="AB138" s="2"/>
      <c r="AC138" s="2"/>
      <c r="AE138" s="3">
        <v>2046</v>
      </c>
      <c r="AF138" s="2"/>
    </row>
    <row r="139" spans="2:32" ht="15" x14ac:dyDescent="0.25">
      <c r="B139" s="3">
        <f t="shared" si="1"/>
        <v>2047</v>
      </c>
      <c r="C139" s="2"/>
      <c r="E139" s="3">
        <f t="shared" si="2"/>
        <v>1998</v>
      </c>
      <c r="F139" s="2"/>
      <c r="H139" s="3">
        <f t="shared" si="3"/>
        <v>2047</v>
      </c>
      <c r="I139" s="2">
        <f t="shared" si="4"/>
        <v>67830</v>
      </c>
      <c r="K139" s="3">
        <f t="shared" si="5"/>
        <v>2047</v>
      </c>
      <c r="L139" s="2"/>
      <c r="N139" s="3">
        <v>2047</v>
      </c>
      <c r="O139" s="2"/>
      <c r="Q139" s="3">
        <v>2047</v>
      </c>
      <c r="R139" s="2"/>
      <c r="S139" s="2"/>
      <c r="T139" s="2"/>
      <c r="U139" s="2"/>
      <c r="V139" s="2"/>
      <c r="X139" s="3">
        <v>2047</v>
      </c>
      <c r="Y139" s="2"/>
      <c r="AA139" s="3">
        <v>2047</v>
      </c>
      <c r="AB139" s="2"/>
      <c r="AC139" s="2"/>
      <c r="AE139" s="3">
        <v>2047</v>
      </c>
      <c r="AF139" s="2"/>
    </row>
    <row r="140" spans="2:32" ht="15" x14ac:dyDescent="0.25">
      <c r="B140" s="3">
        <f t="shared" si="1"/>
        <v>2048</v>
      </c>
      <c r="C140" s="2"/>
      <c r="E140" s="3">
        <f t="shared" si="2"/>
        <v>1999</v>
      </c>
      <c r="F140" s="2"/>
      <c r="H140" s="3">
        <f t="shared" si="3"/>
        <v>2048</v>
      </c>
      <c r="I140" s="2">
        <f t="shared" si="4"/>
        <v>69190</v>
      </c>
      <c r="K140" s="3">
        <f t="shared" si="5"/>
        <v>2048</v>
      </c>
      <c r="L140" s="2"/>
      <c r="N140" s="3">
        <v>2048</v>
      </c>
      <c r="O140" s="2"/>
      <c r="Q140" s="3">
        <v>2048</v>
      </c>
      <c r="R140" s="2"/>
      <c r="S140" s="2"/>
      <c r="T140" s="2"/>
      <c r="U140" s="2"/>
      <c r="V140" s="2"/>
      <c r="X140" s="3">
        <v>2048</v>
      </c>
      <c r="Y140" s="2"/>
      <c r="AA140" s="3">
        <v>2048</v>
      </c>
      <c r="AB140" s="2"/>
      <c r="AC140" s="2"/>
      <c r="AE140" s="3">
        <v>2048</v>
      </c>
      <c r="AF140" s="2"/>
    </row>
    <row r="141" spans="2:32" ht="15" x14ac:dyDescent="0.25">
      <c r="B141" s="3">
        <f t="shared" si="1"/>
        <v>2049</v>
      </c>
      <c r="C141" s="2"/>
      <c r="E141" s="3">
        <f t="shared" si="2"/>
        <v>2000</v>
      </c>
      <c r="F141" s="2"/>
      <c r="H141" s="3">
        <f t="shared" si="3"/>
        <v>2049</v>
      </c>
      <c r="I141" s="2">
        <f t="shared" si="4"/>
        <v>70570</v>
      </c>
      <c r="K141" s="3">
        <f t="shared" si="5"/>
        <v>2049</v>
      </c>
      <c r="L141" s="2"/>
      <c r="N141" s="3">
        <v>2049</v>
      </c>
      <c r="O141" s="2"/>
      <c r="Q141" s="3">
        <v>2049</v>
      </c>
      <c r="R141" s="2"/>
      <c r="S141" s="2"/>
      <c r="T141" s="2"/>
      <c r="U141" s="2"/>
      <c r="V141" s="2"/>
      <c r="X141" s="3">
        <v>2049</v>
      </c>
      <c r="Y141" s="2"/>
      <c r="AA141" s="3">
        <v>2049</v>
      </c>
      <c r="AB141" s="2"/>
      <c r="AC141" s="2"/>
      <c r="AE141" s="3">
        <v>2049</v>
      </c>
      <c r="AF141" s="2"/>
    </row>
    <row r="142" spans="2:32" ht="15" x14ac:dyDescent="0.25">
      <c r="B142" s="3">
        <f t="shared" si="1"/>
        <v>2050</v>
      </c>
      <c r="C142" s="2"/>
      <c r="E142" s="3">
        <f t="shared" si="2"/>
        <v>2001</v>
      </c>
      <c r="F142" s="2"/>
      <c r="H142" s="3">
        <f t="shared" si="3"/>
        <v>2050</v>
      </c>
      <c r="I142" s="2">
        <f t="shared" si="4"/>
        <v>71980</v>
      </c>
      <c r="K142" s="3">
        <f t="shared" si="5"/>
        <v>2050</v>
      </c>
      <c r="L142" s="2"/>
      <c r="N142" s="3">
        <v>2050</v>
      </c>
      <c r="O142" s="2"/>
      <c r="Q142" s="3">
        <v>2050</v>
      </c>
      <c r="R142" s="2"/>
      <c r="S142" s="2"/>
      <c r="T142" s="2"/>
      <c r="U142" s="2"/>
      <c r="V142" s="2"/>
      <c r="X142" s="3">
        <v>2050</v>
      </c>
      <c r="Y142" s="2"/>
      <c r="AA142" s="3">
        <v>2050</v>
      </c>
      <c r="AB142" s="2"/>
      <c r="AC142" s="2"/>
      <c r="AE142" s="3">
        <v>2050</v>
      </c>
      <c r="AF142" s="2"/>
    </row>
    <row r="143" spans="2:32" ht="15" x14ac:dyDescent="0.25">
      <c r="B143" s="3">
        <f t="shared" si="1"/>
        <v>2051</v>
      </c>
      <c r="C143" s="2"/>
      <c r="E143" s="3">
        <f t="shared" si="2"/>
        <v>2002</v>
      </c>
      <c r="F143" s="2"/>
      <c r="H143" s="3">
        <f t="shared" si="3"/>
        <v>2051</v>
      </c>
      <c r="I143" s="2">
        <f t="shared" si="4"/>
        <v>73420</v>
      </c>
      <c r="K143" s="3">
        <f t="shared" si="5"/>
        <v>2051</v>
      </c>
      <c r="L143" s="2"/>
      <c r="N143" s="3">
        <v>2051</v>
      </c>
      <c r="O143" s="2"/>
      <c r="Q143" s="3">
        <v>2051</v>
      </c>
      <c r="R143" s="2"/>
      <c r="S143" s="2"/>
      <c r="T143" s="2"/>
      <c r="U143" s="2"/>
      <c r="V143" s="2"/>
      <c r="X143" s="3">
        <v>2051</v>
      </c>
      <c r="Y143" s="2"/>
      <c r="AA143" s="3">
        <v>2051</v>
      </c>
      <c r="AB143" s="2"/>
      <c r="AC143" s="2"/>
      <c r="AE143" s="3">
        <v>2051</v>
      </c>
      <c r="AF143" s="2"/>
    </row>
    <row r="144" spans="2:32" ht="15" x14ac:dyDescent="0.25">
      <c r="B144" s="3">
        <f t="shared" si="1"/>
        <v>2052</v>
      </c>
      <c r="C144" s="2"/>
      <c r="E144" s="3">
        <f t="shared" si="2"/>
        <v>2003</v>
      </c>
      <c r="F144" s="2"/>
      <c r="H144" s="3">
        <f t="shared" si="3"/>
        <v>2052</v>
      </c>
      <c r="I144" s="2">
        <f t="shared" si="4"/>
        <v>74890</v>
      </c>
      <c r="K144" s="3">
        <f t="shared" si="5"/>
        <v>2052</v>
      </c>
      <c r="L144" s="2"/>
      <c r="N144" s="3">
        <v>2052</v>
      </c>
      <c r="O144" s="2"/>
      <c r="Q144" s="3">
        <v>2052</v>
      </c>
      <c r="R144" s="2"/>
      <c r="S144" s="2"/>
      <c r="T144" s="2"/>
      <c r="U144" s="2"/>
      <c r="V144" s="2"/>
      <c r="X144" s="3">
        <v>2052</v>
      </c>
      <c r="Y144" s="2"/>
      <c r="AA144" s="3">
        <v>2052</v>
      </c>
      <c r="AB144" s="2"/>
      <c r="AC144" s="2"/>
      <c r="AE144" s="3">
        <v>2052</v>
      </c>
      <c r="AF144" s="2"/>
    </row>
    <row r="145" spans="2:32" ht="15" x14ac:dyDescent="0.25">
      <c r="B145" s="3">
        <f t="shared" si="1"/>
        <v>2053</v>
      </c>
      <c r="C145" s="2"/>
      <c r="E145" s="3">
        <f t="shared" si="2"/>
        <v>2004</v>
      </c>
      <c r="F145" s="2"/>
      <c r="H145" s="3">
        <f t="shared" si="3"/>
        <v>2053</v>
      </c>
      <c r="I145" s="2">
        <f t="shared" si="4"/>
        <v>76390</v>
      </c>
      <c r="K145" s="3">
        <f t="shared" si="5"/>
        <v>2053</v>
      </c>
      <c r="L145" s="2"/>
      <c r="N145" s="3">
        <v>2053</v>
      </c>
      <c r="O145" s="2"/>
      <c r="Q145" s="3">
        <v>2053</v>
      </c>
      <c r="R145" s="2"/>
      <c r="S145" s="2"/>
      <c r="T145" s="2"/>
      <c r="U145" s="2"/>
      <c r="V145" s="2"/>
      <c r="X145" s="3">
        <v>2053</v>
      </c>
      <c r="Y145" s="2"/>
      <c r="AA145" s="3">
        <v>2053</v>
      </c>
      <c r="AB145" s="2"/>
      <c r="AC145" s="2"/>
      <c r="AE145" s="3">
        <v>2053</v>
      </c>
      <c r="AF145" s="2"/>
    </row>
    <row r="146" spans="2:32" ht="15" x14ac:dyDescent="0.25">
      <c r="B146" s="3">
        <f t="shared" si="1"/>
        <v>2054</v>
      </c>
      <c r="C146" s="2"/>
      <c r="E146" s="3">
        <f t="shared" si="2"/>
        <v>2005</v>
      </c>
      <c r="F146" s="2"/>
      <c r="H146" s="3">
        <f t="shared" si="3"/>
        <v>2054</v>
      </c>
      <c r="I146" s="2">
        <f t="shared" si="4"/>
        <v>77920</v>
      </c>
      <c r="K146" s="3">
        <f t="shared" si="5"/>
        <v>2054</v>
      </c>
      <c r="L146" s="2"/>
      <c r="N146" s="3">
        <v>2054</v>
      </c>
      <c r="O146" s="2"/>
      <c r="Q146" s="3">
        <v>2054</v>
      </c>
      <c r="R146" s="2"/>
      <c r="S146" s="2"/>
      <c r="T146" s="2"/>
      <c r="U146" s="2"/>
      <c r="V146" s="2"/>
      <c r="X146" s="3">
        <v>2054</v>
      </c>
      <c r="Y146" s="2"/>
      <c r="AA146" s="3">
        <v>2054</v>
      </c>
      <c r="AB146" s="2"/>
      <c r="AC146" s="2"/>
      <c r="AE146" s="3">
        <v>2054</v>
      </c>
      <c r="AF146" s="2"/>
    </row>
    <row r="147" spans="2:32" ht="15" x14ac:dyDescent="0.25">
      <c r="B147" s="3">
        <f t="shared" si="1"/>
        <v>2055</v>
      </c>
      <c r="C147" s="2"/>
      <c r="E147" s="3">
        <f t="shared" si="2"/>
        <v>2006</v>
      </c>
      <c r="F147" s="2"/>
      <c r="H147" s="3">
        <f t="shared" si="3"/>
        <v>2055</v>
      </c>
      <c r="I147" s="2"/>
      <c r="K147" s="3">
        <f t="shared" si="5"/>
        <v>2055</v>
      </c>
      <c r="L147" s="2"/>
      <c r="N147" s="3">
        <v>2055</v>
      </c>
      <c r="O147" s="2"/>
      <c r="Q147" s="3">
        <v>2055</v>
      </c>
      <c r="R147" s="2"/>
      <c r="S147" s="2"/>
      <c r="T147" s="2"/>
      <c r="U147" s="2"/>
      <c r="V147" s="2"/>
      <c r="X147" s="3">
        <v>2055</v>
      </c>
      <c r="Y147" s="2"/>
      <c r="AA147" s="3">
        <v>2055</v>
      </c>
      <c r="AB147" s="2"/>
      <c r="AC147" s="2"/>
      <c r="AE147" s="3">
        <v>2055</v>
      </c>
      <c r="AF147" s="2"/>
    </row>
    <row r="148" spans="2:32" ht="15" x14ac:dyDescent="0.25">
      <c r="B148" s="3">
        <f t="shared" si="1"/>
        <v>2056</v>
      </c>
      <c r="C148" s="2"/>
      <c r="E148" s="3">
        <f t="shared" si="2"/>
        <v>2007</v>
      </c>
      <c r="F148" s="2"/>
      <c r="H148" s="3">
        <f t="shared" si="3"/>
        <v>2056</v>
      </c>
      <c r="I148" s="2"/>
      <c r="K148" s="3">
        <f t="shared" si="5"/>
        <v>2056</v>
      </c>
      <c r="L148" s="2"/>
      <c r="N148" s="3">
        <v>2056</v>
      </c>
      <c r="O148" s="2"/>
      <c r="Q148" s="3">
        <v>2056</v>
      </c>
      <c r="R148" s="2"/>
      <c r="S148" s="2"/>
      <c r="T148" s="2"/>
      <c r="U148" s="2"/>
      <c r="V148" s="2"/>
      <c r="X148" s="3">
        <v>2056</v>
      </c>
      <c r="Y148" s="2"/>
      <c r="AA148" s="3">
        <v>2056</v>
      </c>
      <c r="AB148" s="2"/>
      <c r="AC148" s="2"/>
      <c r="AE148" s="3">
        <v>2056</v>
      </c>
      <c r="AF148" s="2"/>
    </row>
    <row r="149" spans="2:32" ht="15" x14ac:dyDescent="0.25">
      <c r="B149" s="3">
        <f t="shared" ref="B149:B172" si="6">B148+1</f>
        <v>2057</v>
      </c>
      <c r="C149" s="2"/>
      <c r="E149" s="3">
        <f t="shared" si="2"/>
        <v>2008</v>
      </c>
      <c r="F149" s="2"/>
      <c r="H149" s="3">
        <f t="shared" ref="H149:H172" si="7">H148+1</f>
        <v>2057</v>
      </c>
      <c r="I149" s="2"/>
      <c r="K149" s="3">
        <f t="shared" ref="K149:K172" si="8">K148+1</f>
        <v>2057</v>
      </c>
      <c r="L149" s="2"/>
      <c r="N149" s="3">
        <v>2057</v>
      </c>
      <c r="O149" s="2"/>
      <c r="Q149" s="3">
        <v>2057</v>
      </c>
      <c r="R149" s="2"/>
      <c r="S149" s="2"/>
      <c r="T149" s="2"/>
      <c r="U149" s="2"/>
      <c r="V149" s="2"/>
      <c r="X149" s="3">
        <v>2057</v>
      </c>
      <c r="Y149" s="2"/>
      <c r="AA149" s="3">
        <v>2057</v>
      </c>
      <c r="AB149" s="2"/>
      <c r="AC149" s="2"/>
      <c r="AE149" s="3">
        <v>2057</v>
      </c>
      <c r="AF149" s="2"/>
    </row>
    <row r="150" spans="2:32" ht="15" x14ac:dyDescent="0.25">
      <c r="B150" s="3">
        <f t="shared" si="6"/>
        <v>2058</v>
      </c>
      <c r="C150" s="2"/>
      <c r="E150" s="3">
        <f t="shared" si="2"/>
        <v>2009</v>
      </c>
      <c r="F150" s="2"/>
      <c r="H150" s="3">
        <f t="shared" si="7"/>
        <v>2058</v>
      </c>
      <c r="I150" s="2"/>
      <c r="K150" s="3">
        <f t="shared" si="8"/>
        <v>2058</v>
      </c>
      <c r="L150" s="2"/>
      <c r="N150" s="3">
        <v>2058</v>
      </c>
      <c r="O150" s="2"/>
      <c r="Q150" s="3">
        <v>2058</v>
      </c>
      <c r="R150" s="2"/>
      <c r="S150" s="2"/>
      <c r="T150" s="2"/>
      <c r="U150" s="2"/>
      <c r="V150" s="2"/>
      <c r="X150" s="3">
        <v>2058</v>
      </c>
      <c r="Y150" s="2"/>
      <c r="AA150" s="3">
        <v>2058</v>
      </c>
      <c r="AB150" s="2"/>
      <c r="AC150" s="2"/>
      <c r="AE150" s="3">
        <v>2058</v>
      </c>
      <c r="AF150" s="2"/>
    </row>
    <row r="151" spans="2:32" ht="15" x14ac:dyDescent="0.25">
      <c r="B151" s="3">
        <f t="shared" si="6"/>
        <v>2059</v>
      </c>
      <c r="C151" s="2"/>
      <c r="E151" s="3">
        <f t="shared" si="2"/>
        <v>2010</v>
      </c>
      <c r="F151" s="2"/>
      <c r="H151" s="3">
        <f t="shared" si="7"/>
        <v>2059</v>
      </c>
      <c r="I151" s="2"/>
      <c r="K151" s="3">
        <f t="shared" si="8"/>
        <v>2059</v>
      </c>
      <c r="L151" s="2"/>
      <c r="N151" s="3">
        <v>2059</v>
      </c>
      <c r="O151" s="2"/>
      <c r="Q151" s="3">
        <v>2059</v>
      </c>
      <c r="R151" s="2"/>
      <c r="S151" s="2"/>
      <c r="T151" s="2"/>
      <c r="U151" s="2"/>
      <c r="V151" s="2"/>
      <c r="X151" s="3">
        <v>2059</v>
      </c>
      <c r="Y151" s="2"/>
      <c r="AA151" s="3">
        <v>2059</v>
      </c>
      <c r="AB151" s="2"/>
      <c r="AC151" s="2"/>
      <c r="AE151" s="3">
        <v>2059</v>
      </c>
      <c r="AF151" s="2"/>
    </row>
    <row r="152" spans="2:32" ht="15" x14ac:dyDescent="0.25">
      <c r="B152" s="3">
        <f t="shared" si="6"/>
        <v>2060</v>
      </c>
      <c r="C152" s="2"/>
      <c r="E152" s="3">
        <f t="shared" si="2"/>
        <v>2011</v>
      </c>
      <c r="F152" s="2"/>
      <c r="H152" s="3">
        <f t="shared" si="7"/>
        <v>2060</v>
      </c>
      <c r="I152" s="2"/>
      <c r="K152" s="3">
        <f t="shared" si="8"/>
        <v>2060</v>
      </c>
      <c r="L152" s="2"/>
      <c r="N152" s="3">
        <v>2060</v>
      </c>
      <c r="O152" s="2"/>
      <c r="Q152" s="3">
        <v>2060</v>
      </c>
      <c r="R152" s="2"/>
      <c r="S152" s="2"/>
      <c r="T152" s="2"/>
      <c r="U152" s="2"/>
      <c r="V152" s="2"/>
      <c r="X152" s="3">
        <v>2060</v>
      </c>
      <c r="Y152" s="2"/>
      <c r="AA152" s="3">
        <v>2060</v>
      </c>
      <c r="AB152" s="2"/>
      <c r="AC152" s="2"/>
      <c r="AE152" s="3">
        <v>2060</v>
      </c>
      <c r="AF152" s="2"/>
    </row>
    <row r="153" spans="2:32" ht="15" x14ac:dyDescent="0.25">
      <c r="B153" s="3">
        <f t="shared" si="6"/>
        <v>2061</v>
      </c>
      <c r="C153" s="2"/>
      <c r="E153" s="3">
        <f t="shared" si="2"/>
        <v>2012</v>
      </c>
      <c r="F153" s="2"/>
      <c r="H153" s="3">
        <f t="shared" si="7"/>
        <v>2061</v>
      </c>
      <c r="I153" s="2"/>
      <c r="K153" s="3">
        <f t="shared" si="8"/>
        <v>2061</v>
      </c>
      <c r="L153" s="2"/>
      <c r="N153" s="3">
        <v>2061</v>
      </c>
      <c r="O153" s="2"/>
      <c r="Q153" s="3">
        <v>2061</v>
      </c>
      <c r="R153" s="2"/>
      <c r="S153" s="2"/>
      <c r="T153" s="2"/>
      <c r="U153" s="2"/>
      <c r="V153" s="2"/>
      <c r="X153" s="3">
        <v>2061</v>
      </c>
      <c r="Y153" s="2"/>
      <c r="AA153" s="3">
        <v>2061</v>
      </c>
      <c r="AB153" s="2"/>
      <c r="AC153" s="2"/>
      <c r="AE153" s="3">
        <v>2061</v>
      </c>
      <c r="AF153" s="2"/>
    </row>
    <row r="154" spans="2:32" ht="15" x14ac:dyDescent="0.25">
      <c r="B154" s="3">
        <f t="shared" si="6"/>
        <v>2062</v>
      </c>
      <c r="C154" s="2"/>
      <c r="E154" s="3">
        <f t="shared" si="2"/>
        <v>2013</v>
      </c>
      <c r="F154" s="2"/>
      <c r="H154" s="3">
        <f t="shared" si="7"/>
        <v>2062</v>
      </c>
      <c r="I154" s="2"/>
      <c r="K154" s="3">
        <f t="shared" si="8"/>
        <v>2062</v>
      </c>
      <c r="L154" s="2"/>
      <c r="N154" s="3">
        <v>2062</v>
      </c>
      <c r="O154" s="2"/>
      <c r="Q154" s="3">
        <v>2062</v>
      </c>
      <c r="R154" s="2"/>
      <c r="S154" s="2"/>
      <c r="T154" s="2"/>
      <c r="U154" s="2"/>
      <c r="V154" s="2"/>
      <c r="X154" s="3">
        <v>2062</v>
      </c>
      <c r="Y154" s="2"/>
      <c r="AA154" s="3">
        <v>2062</v>
      </c>
      <c r="AB154" s="2"/>
      <c r="AC154" s="2"/>
      <c r="AE154" s="3">
        <v>2062</v>
      </c>
      <c r="AF154" s="2"/>
    </row>
    <row r="155" spans="2:32" ht="15" x14ac:dyDescent="0.25">
      <c r="B155" s="3">
        <f t="shared" si="6"/>
        <v>2063</v>
      </c>
      <c r="C155" s="2"/>
      <c r="E155" s="3">
        <f t="shared" si="2"/>
        <v>2014</v>
      </c>
      <c r="F155" s="2"/>
      <c r="H155" s="3">
        <f t="shared" si="7"/>
        <v>2063</v>
      </c>
      <c r="I155" s="2"/>
      <c r="K155" s="3">
        <f t="shared" si="8"/>
        <v>2063</v>
      </c>
      <c r="L155" s="2"/>
      <c r="N155" s="3">
        <v>2063</v>
      </c>
      <c r="O155" s="2"/>
      <c r="Q155" s="3">
        <v>2063</v>
      </c>
      <c r="R155" s="2"/>
      <c r="S155" s="2"/>
      <c r="T155" s="2"/>
      <c r="U155" s="2"/>
      <c r="V155" s="2"/>
      <c r="X155" s="3">
        <v>2063</v>
      </c>
      <c r="Y155" s="2"/>
      <c r="AA155" s="3">
        <v>2063</v>
      </c>
      <c r="AB155" s="2"/>
      <c r="AC155" s="2"/>
      <c r="AE155" s="3">
        <v>2063</v>
      </c>
      <c r="AF155" s="2"/>
    </row>
    <row r="156" spans="2:32" ht="15" x14ac:dyDescent="0.25">
      <c r="B156" s="3">
        <f t="shared" si="6"/>
        <v>2064</v>
      </c>
      <c r="C156" s="2"/>
      <c r="E156" s="3">
        <f t="shared" si="2"/>
        <v>2015</v>
      </c>
      <c r="F156" s="2">
        <v>36000</v>
      </c>
      <c r="H156" s="3">
        <f t="shared" si="7"/>
        <v>2064</v>
      </c>
      <c r="I156" s="2"/>
      <c r="K156" s="3">
        <f t="shared" si="8"/>
        <v>2064</v>
      </c>
      <c r="L156" s="2"/>
      <c r="N156" s="3">
        <v>2064</v>
      </c>
      <c r="O156" s="2"/>
      <c r="Q156" s="3">
        <v>2064</v>
      </c>
      <c r="R156" s="2"/>
      <c r="S156" s="2"/>
      <c r="T156" s="2"/>
      <c r="U156" s="2"/>
      <c r="V156" s="2"/>
      <c r="X156" s="3">
        <v>2064</v>
      </c>
      <c r="Y156" s="2"/>
      <c r="AA156" s="3">
        <v>2064</v>
      </c>
      <c r="AB156" s="2"/>
      <c r="AC156" s="2"/>
      <c r="AE156" s="3">
        <v>2064</v>
      </c>
      <c r="AF156" s="2"/>
    </row>
    <row r="157" spans="2:32" ht="15" x14ac:dyDescent="0.25">
      <c r="B157" s="3">
        <f t="shared" si="6"/>
        <v>2065</v>
      </c>
      <c r="C157" s="2"/>
      <c r="E157" s="3">
        <f t="shared" si="2"/>
        <v>2016</v>
      </c>
      <c r="F157" s="2">
        <f t="shared" ref="F157:F164" si="9">ROUND(F156*1.02,-1)</f>
        <v>36720</v>
      </c>
      <c r="H157" s="3">
        <f t="shared" si="7"/>
        <v>2065</v>
      </c>
      <c r="I157" s="2"/>
      <c r="K157" s="3">
        <f t="shared" si="8"/>
        <v>2065</v>
      </c>
      <c r="L157" s="2"/>
      <c r="N157" s="3">
        <v>2065</v>
      </c>
      <c r="O157" s="2"/>
      <c r="Q157" s="3">
        <v>2065</v>
      </c>
      <c r="R157" s="2"/>
      <c r="S157" s="2"/>
      <c r="T157" s="2"/>
      <c r="U157" s="2"/>
      <c r="V157" s="2"/>
      <c r="X157" s="3">
        <v>2065</v>
      </c>
      <c r="Y157" s="2"/>
      <c r="AA157" s="3">
        <v>2065</v>
      </c>
      <c r="AB157" s="2"/>
      <c r="AC157" s="2"/>
      <c r="AE157" s="3">
        <v>2065</v>
      </c>
      <c r="AF157" s="2"/>
    </row>
    <row r="158" spans="2:32" ht="15" x14ac:dyDescent="0.25">
      <c r="B158" s="3">
        <f t="shared" si="6"/>
        <v>2066</v>
      </c>
      <c r="C158" s="2"/>
      <c r="E158" s="3">
        <f t="shared" si="2"/>
        <v>2017</v>
      </c>
      <c r="F158" s="2">
        <f t="shared" si="9"/>
        <v>37450</v>
      </c>
      <c r="H158" s="3">
        <f t="shared" si="7"/>
        <v>2066</v>
      </c>
      <c r="I158" s="2"/>
      <c r="K158" s="3">
        <f t="shared" si="8"/>
        <v>2066</v>
      </c>
      <c r="L158" s="2"/>
      <c r="N158" s="3">
        <v>2066</v>
      </c>
      <c r="O158" s="2"/>
      <c r="Q158" s="3">
        <v>2066</v>
      </c>
      <c r="R158" s="2"/>
      <c r="S158" s="2"/>
      <c r="T158" s="2"/>
      <c r="U158" s="2"/>
      <c r="V158" s="2"/>
      <c r="X158" s="3">
        <v>2066</v>
      </c>
      <c r="Y158" s="2"/>
      <c r="AA158" s="3">
        <v>2066</v>
      </c>
      <c r="AB158" s="2"/>
      <c r="AC158" s="2"/>
      <c r="AE158" s="3">
        <v>2066</v>
      </c>
      <c r="AF158" s="2"/>
    </row>
    <row r="159" spans="2:32" ht="15" x14ac:dyDescent="0.25">
      <c r="B159" s="3">
        <f t="shared" si="6"/>
        <v>2067</v>
      </c>
      <c r="C159" s="2"/>
      <c r="E159" s="3">
        <f t="shared" si="2"/>
        <v>2018</v>
      </c>
      <c r="F159" s="2">
        <f t="shared" si="9"/>
        <v>38200</v>
      </c>
      <c r="H159" s="3">
        <f t="shared" si="7"/>
        <v>2067</v>
      </c>
      <c r="I159" s="2"/>
      <c r="K159" s="3">
        <f t="shared" si="8"/>
        <v>2067</v>
      </c>
      <c r="L159" s="2"/>
      <c r="N159" s="3">
        <v>2067</v>
      </c>
      <c r="O159" s="2"/>
      <c r="Q159" s="3">
        <v>2067</v>
      </c>
      <c r="R159" s="2"/>
      <c r="S159" s="2"/>
      <c r="T159" s="2"/>
      <c r="U159" s="2"/>
      <c r="V159" s="2"/>
      <c r="X159" s="3">
        <v>2067</v>
      </c>
      <c r="Y159" s="2"/>
      <c r="AA159" s="3">
        <v>2067</v>
      </c>
      <c r="AB159" s="2"/>
      <c r="AC159" s="2"/>
      <c r="AE159" s="3">
        <v>2067</v>
      </c>
      <c r="AF159" s="2"/>
    </row>
    <row r="160" spans="2:32" ht="15" x14ac:dyDescent="0.25">
      <c r="B160" s="3">
        <f t="shared" si="6"/>
        <v>2068</v>
      </c>
      <c r="C160" s="2"/>
      <c r="E160" s="3">
        <f t="shared" si="2"/>
        <v>2019</v>
      </c>
      <c r="F160" s="2">
        <f t="shared" si="9"/>
        <v>38960</v>
      </c>
      <c r="H160" s="3">
        <f t="shared" si="7"/>
        <v>2068</v>
      </c>
      <c r="I160" s="2"/>
      <c r="K160" s="3">
        <f t="shared" si="8"/>
        <v>2068</v>
      </c>
      <c r="L160" s="2"/>
      <c r="N160" s="3">
        <v>2068</v>
      </c>
      <c r="O160" s="2"/>
      <c r="Q160" s="3">
        <v>2068</v>
      </c>
      <c r="R160" s="2"/>
      <c r="S160" s="2"/>
      <c r="T160" s="2"/>
      <c r="U160" s="2"/>
      <c r="V160" s="2"/>
      <c r="X160" s="3">
        <v>2068</v>
      </c>
      <c r="Y160" s="2"/>
      <c r="AA160" s="3">
        <v>2068</v>
      </c>
      <c r="AB160" s="2"/>
      <c r="AC160" s="2"/>
      <c r="AE160" s="3">
        <v>2068</v>
      </c>
      <c r="AF160" s="2"/>
    </row>
    <row r="161" spans="2:32" ht="15" x14ac:dyDescent="0.25">
      <c r="B161" s="3">
        <f t="shared" si="6"/>
        <v>2069</v>
      </c>
      <c r="C161" s="2"/>
      <c r="E161" s="3">
        <f t="shared" si="2"/>
        <v>2020</v>
      </c>
      <c r="F161" s="2">
        <f t="shared" si="9"/>
        <v>39740</v>
      </c>
      <c r="H161" s="3">
        <f t="shared" si="7"/>
        <v>2069</v>
      </c>
      <c r="I161" s="2"/>
      <c r="K161" s="3">
        <f t="shared" si="8"/>
        <v>2069</v>
      </c>
      <c r="L161" s="2"/>
      <c r="N161" s="3">
        <v>2069</v>
      </c>
      <c r="O161" s="2"/>
      <c r="Q161" s="3">
        <v>2069</v>
      </c>
      <c r="R161" s="2"/>
      <c r="S161" s="2"/>
      <c r="T161" s="2"/>
      <c r="U161" s="2"/>
      <c r="V161" s="2"/>
      <c r="X161" s="3">
        <v>2069</v>
      </c>
      <c r="Y161" s="2"/>
      <c r="AA161" s="3">
        <v>2069</v>
      </c>
      <c r="AB161" s="2"/>
      <c r="AC161" s="2"/>
      <c r="AE161" s="3">
        <v>2069</v>
      </c>
      <c r="AF161" s="2"/>
    </row>
    <row r="162" spans="2:32" ht="15" x14ac:dyDescent="0.25">
      <c r="B162" s="3">
        <f t="shared" si="6"/>
        <v>2070</v>
      </c>
      <c r="C162" s="2"/>
      <c r="E162" s="3">
        <f t="shared" si="2"/>
        <v>2021</v>
      </c>
      <c r="F162" s="2">
        <f t="shared" si="9"/>
        <v>40530</v>
      </c>
      <c r="H162" s="3">
        <f t="shared" si="7"/>
        <v>2070</v>
      </c>
      <c r="I162" s="2"/>
      <c r="K162" s="3">
        <f t="shared" si="8"/>
        <v>2070</v>
      </c>
      <c r="L162" s="2"/>
      <c r="N162" s="3">
        <v>2070</v>
      </c>
      <c r="O162" s="2"/>
      <c r="Q162" s="3">
        <v>2070</v>
      </c>
      <c r="R162" s="2"/>
      <c r="S162" s="2"/>
      <c r="T162" s="2"/>
      <c r="U162" s="2"/>
      <c r="V162" s="2"/>
      <c r="X162" s="3">
        <v>2070</v>
      </c>
      <c r="Y162" s="2"/>
      <c r="AA162" s="3">
        <v>2070</v>
      </c>
      <c r="AB162" s="2"/>
      <c r="AC162" s="2"/>
      <c r="AE162" s="3">
        <v>2070</v>
      </c>
      <c r="AF162" s="2"/>
    </row>
    <row r="163" spans="2:32" ht="15" x14ac:dyDescent="0.25">
      <c r="B163" s="3">
        <f t="shared" si="6"/>
        <v>2071</v>
      </c>
      <c r="C163" s="2"/>
      <c r="E163" s="3">
        <f t="shared" si="2"/>
        <v>2022</v>
      </c>
      <c r="F163" s="2">
        <f t="shared" si="9"/>
        <v>41340</v>
      </c>
      <c r="H163" s="3">
        <f t="shared" si="7"/>
        <v>2071</v>
      </c>
      <c r="I163" s="2"/>
      <c r="K163" s="3">
        <f t="shared" si="8"/>
        <v>2071</v>
      </c>
      <c r="L163" s="2"/>
      <c r="N163" s="3">
        <v>2071</v>
      </c>
      <c r="O163" s="2"/>
      <c r="Q163" s="3">
        <v>2071</v>
      </c>
      <c r="R163" s="2"/>
      <c r="S163" s="2"/>
      <c r="T163" s="2"/>
      <c r="U163" s="2"/>
      <c r="V163" s="2"/>
      <c r="X163" s="3">
        <v>2071</v>
      </c>
      <c r="Y163" s="2"/>
      <c r="AA163" s="3">
        <v>2071</v>
      </c>
      <c r="AB163" s="2"/>
      <c r="AC163" s="2"/>
      <c r="AE163" s="3">
        <v>2071</v>
      </c>
      <c r="AF163" s="2"/>
    </row>
    <row r="164" spans="2:32" ht="15" x14ac:dyDescent="0.25">
      <c r="B164" s="3">
        <f t="shared" si="6"/>
        <v>2072</v>
      </c>
      <c r="C164" s="2"/>
      <c r="E164" s="3">
        <f t="shared" si="2"/>
        <v>2023</v>
      </c>
      <c r="F164" s="2">
        <f t="shared" si="9"/>
        <v>42170</v>
      </c>
      <c r="H164" s="3">
        <f t="shared" si="7"/>
        <v>2072</v>
      </c>
      <c r="I164" s="2"/>
      <c r="K164" s="3">
        <f t="shared" si="8"/>
        <v>2072</v>
      </c>
      <c r="L164" s="2"/>
      <c r="N164" s="3">
        <v>2072</v>
      </c>
      <c r="O164" s="2"/>
      <c r="Q164" s="3">
        <v>2072</v>
      </c>
      <c r="R164" s="2"/>
      <c r="S164" s="2"/>
      <c r="T164" s="2"/>
      <c r="U164" s="2"/>
      <c r="V164" s="2"/>
      <c r="X164" s="3">
        <v>2072</v>
      </c>
      <c r="Y164" s="2"/>
      <c r="AA164" s="3">
        <v>2072</v>
      </c>
      <c r="AB164" s="2"/>
      <c r="AC164" s="2"/>
      <c r="AE164" s="3">
        <v>2072</v>
      </c>
      <c r="AF164" s="2"/>
    </row>
    <row r="165" spans="2:32" ht="15" x14ac:dyDescent="0.25">
      <c r="B165" s="3">
        <f t="shared" si="6"/>
        <v>2073</v>
      </c>
      <c r="C165" s="2"/>
      <c r="H165" s="3">
        <f t="shared" si="7"/>
        <v>2073</v>
      </c>
      <c r="I165" s="2"/>
      <c r="K165" s="3">
        <f t="shared" si="8"/>
        <v>2073</v>
      </c>
      <c r="L165" s="2"/>
      <c r="N165" s="3">
        <v>2073</v>
      </c>
      <c r="O165" s="2"/>
      <c r="Q165" s="3">
        <v>2073</v>
      </c>
      <c r="R165" s="2"/>
      <c r="S165" s="2"/>
      <c r="T165" s="2"/>
      <c r="U165" s="2"/>
      <c r="V165" s="2"/>
      <c r="X165" s="3">
        <v>2073</v>
      </c>
      <c r="Y165" s="2"/>
      <c r="AA165" s="3">
        <v>2073</v>
      </c>
      <c r="AB165" s="2"/>
      <c r="AC165" s="2"/>
      <c r="AE165" s="3">
        <v>2073</v>
      </c>
      <c r="AF165" s="2"/>
    </row>
    <row r="166" spans="2:32" ht="15" x14ac:dyDescent="0.25">
      <c r="B166" s="3">
        <f t="shared" si="6"/>
        <v>2074</v>
      </c>
      <c r="C166" s="2"/>
      <c r="H166" s="3">
        <f t="shared" si="7"/>
        <v>2074</v>
      </c>
      <c r="I166" s="2"/>
      <c r="K166" s="3">
        <f t="shared" si="8"/>
        <v>2074</v>
      </c>
      <c r="L166" s="2"/>
      <c r="N166" s="3">
        <v>2074</v>
      </c>
      <c r="O166" s="2"/>
      <c r="Q166" s="3">
        <v>2074</v>
      </c>
      <c r="R166" s="2"/>
      <c r="S166" s="2"/>
      <c r="T166" s="2"/>
      <c r="U166" s="2"/>
      <c r="V166" s="2"/>
      <c r="X166" s="3">
        <v>2074</v>
      </c>
      <c r="Y166" s="2"/>
      <c r="AA166" s="3">
        <v>2074</v>
      </c>
      <c r="AB166" s="2"/>
      <c r="AC166" s="2"/>
      <c r="AE166" s="3">
        <v>2074</v>
      </c>
      <c r="AF166" s="2"/>
    </row>
    <row r="167" spans="2:32" ht="15" x14ac:dyDescent="0.25">
      <c r="B167" s="3">
        <f t="shared" si="6"/>
        <v>2075</v>
      </c>
      <c r="C167" s="2"/>
      <c r="H167" s="3">
        <f t="shared" si="7"/>
        <v>2075</v>
      </c>
      <c r="I167" s="2"/>
      <c r="K167" s="3">
        <f t="shared" si="8"/>
        <v>2075</v>
      </c>
      <c r="L167" s="2"/>
      <c r="N167" s="3">
        <v>2075</v>
      </c>
      <c r="O167" s="2"/>
      <c r="Q167" s="3">
        <v>2075</v>
      </c>
      <c r="R167" s="2"/>
      <c r="S167" s="2"/>
      <c r="T167" s="2"/>
      <c r="U167" s="2"/>
      <c r="V167" s="2"/>
      <c r="X167" s="3">
        <v>2075</v>
      </c>
      <c r="Y167" s="2"/>
      <c r="AA167" s="3">
        <v>2075</v>
      </c>
      <c r="AB167" s="2"/>
      <c r="AC167" s="2"/>
      <c r="AE167" s="3">
        <v>2075</v>
      </c>
      <c r="AF167" s="2"/>
    </row>
    <row r="168" spans="2:32" ht="15" x14ac:dyDescent="0.25">
      <c r="B168" s="3">
        <f t="shared" si="6"/>
        <v>2076</v>
      </c>
      <c r="C168" s="2"/>
      <c r="H168" s="3">
        <f t="shared" si="7"/>
        <v>2076</v>
      </c>
      <c r="I168" s="2"/>
      <c r="K168" s="3">
        <f t="shared" si="8"/>
        <v>2076</v>
      </c>
      <c r="L168" s="2"/>
      <c r="N168" s="3">
        <v>2076</v>
      </c>
      <c r="O168" s="2"/>
      <c r="Q168" s="3">
        <v>2076</v>
      </c>
      <c r="R168" s="2"/>
      <c r="S168" s="2"/>
      <c r="T168" s="2"/>
      <c r="U168" s="2"/>
      <c r="V168" s="2"/>
      <c r="X168" s="3">
        <v>2076</v>
      </c>
      <c r="Y168" s="2"/>
      <c r="AA168" s="3">
        <v>2076</v>
      </c>
      <c r="AB168" s="2"/>
      <c r="AC168" s="2"/>
      <c r="AE168" s="3">
        <v>2076</v>
      </c>
      <c r="AF168" s="2"/>
    </row>
    <row r="169" spans="2:32" ht="15" x14ac:dyDescent="0.25">
      <c r="B169" s="3">
        <f t="shared" si="6"/>
        <v>2077</v>
      </c>
      <c r="C169" s="2"/>
      <c r="H169" s="3">
        <f t="shared" si="7"/>
        <v>2077</v>
      </c>
      <c r="I169" s="2"/>
      <c r="K169" s="3">
        <f t="shared" si="8"/>
        <v>2077</v>
      </c>
      <c r="L169" s="2"/>
      <c r="N169" s="3">
        <v>2077</v>
      </c>
      <c r="O169" s="2"/>
      <c r="Q169" s="3">
        <v>2077</v>
      </c>
      <c r="R169" s="2"/>
      <c r="S169" s="2"/>
      <c r="T169" s="2"/>
      <c r="U169" s="2"/>
      <c r="V169" s="2"/>
      <c r="X169" s="3">
        <v>2077</v>
      </c>
      <c r="Y169" s="2"/>
      <c r="AA169" s="3">
        <v>2077</v>
      </c>
      <c r="AB169" s="2"/>
      <c r="AC169" s="2"/>
      <c r="AE169" s="3">
        <v>2077</v>
      </c>
      <c r="AF169" s="2"/>
    </row>
    <row r="170" spans="2:32" ht="15" x14ac:dyDescent="0.25">
      <c r="B170" s="3">
        <f t="shared" si="6"/>
        <v>2078</v>
      </c>
      <c r="C170" s="2"/>
      <c r="H170" s="3">
        <f t="shared" si="7"/>
        <v>2078</v>
      </c>
      <c r="I170" s="2"/>
      <c r="K170" s="3">
        <f t="shared" si="8"/>
        <v>2078</v>
      </c>
      <c r="L170" s="2"/>
      <c r="N170" s="3">
        <v>2078</v>
      </c>
      <c r="O170" s="2"/>
      <c r="Q170" s="3">
        <v>2078</v>
      </c>
      <c r="R170" s="2"/>
      <c r="S170" s="2"/>
      <c r="T170" s="2"/>
      <c r="U170" s="2"/>
      <c r="V170" s="2"/>
      <c r="X170" s="3">
        <v>2078</v>
      </c>
      <c r="Y170" s="2"/>
      <c r="AA170" s="3">
        <v>2078</v>
      </c>
      <c r="AB170" s="2"/>
      <c r="AC170" s="2"/>
      <c r="AE170" s="3">
        <v>2078</v>
      </c>
      <c r="AF170" s="2"/>
    </row>
    <row r="171" spans="2:32" ht="15" x14ac:dyDescent="0.25">
      <c r="B171" s="3">
        <f t="shared" si="6"/>
        <v>2079</v>
      </c>
      <c r="C171" s="2"/>
      <c r="H171" s="3">
        <f t="shared" si="7"/>
        <v>2079</v>
      </c>
      <c r="I171" s="2"/>
      <c r="K171" s="3">
        <f t="shared" si="8"/>
        <v>2079</v>
      </c>
      <c r="L171" s="2"/>
      <c r="N171" s="3">
        <v>2079</v>
      </c>
      <c r="O171" s="2"/>
      <c r="Q171" s="3">
        <v>2079</v>
      </c>
      <c r="R171" s="2"/>
      <c r="S171" s="2"/>
      <c r="T171" s="2"/>
      <c r="U171" s="2"/>
      <c r="V171" s="2"/>
      <c r="X171" s="3">
        <v>2079</v>
      </c>
      <c r="Y171" s="2"/>
      <c r="AA171" s="3">
        <v>2079</v>
      </c>
      <c r="AB171" s="2"/>
      <c r="AC171" s="2"/>
      <c r="AE171" s="3">
        <v>2079</v>
      </c>
      <c r="AF171" s="2"/>
    </row>
    <row r="172" spans="2:32" ht="15" x14ac:dyDescent="0.25">
      <c r="B172" s="3">
        <f t="shared" si="6"/>
        <v>2080</v>
      </c>
      <c r="C172" s="2"/>
      <c r="H172" s="3">
        <f t="shared" si="7"/>
        <v>2080</v>
      </c>
      <c r="I172" s="2"/>
      <c r="K172" s="3">
        <f t="shared" si="8"/>
        <v>2080</v>
      </c>
      <c r="L172" s="2"/>
      <c r="N172" s="3">
        <v>2080</v>
      </c>
      <c r="O172" s="2"/>
      <c r="Q172" s="3">
        <v>2080</v>
      </c>
      <c r="R172" s="2"/>
      <c r="S172" s="2"/>
      <c r="T172" s="2"/>
      <c r="U172" s="2"/>
      <c r="V172" s="2"/>
      <c r="X172" s="3">
        <v>2080</v>
      </c>
      <c r="Y172" s="2"/>
      <c r="AA172" s="3">
        <v>2080</v>
      </c>
      <c r="AB172" s="2"/>
      <c r="AC172" s="2"/>
      <c r="AE172" s="3">
        <v>2080</v>
      </c>
      <c r="AF172" s="2"/>
    </row>
  </sheetData>
  <mergeCells count="6">
    <mergeCell ref="X109:AF109"/>
    <mergeCell ref="B95:C95"/>
    <mergeCell ref="D95:E95"/>
    <mergeCell ref="F95:G95"/>
    <mergeCell ref="U113:V113"/>
    <mergeCell ref="U111:V111"/>
  </mergeCells>
  <dataValidations count="9">
    <dataValidation type="whole" showErrorMessage="1" error="Enter year between 1955 and 2010" sqref="C26">
      <formula1>1956</formula1>
      <formula2>2010</formula2>
    </dataValidation>
    <dataValidation type="list" sqref="C28">
      <formula1>$Y$29:$Y$34</formula1>
    </dataValidation>
    <dataValidation type="list" sqref="C27">
      <formula1>$Y$24:$Y$34</formula1>
    </dataValidation>
    <dataValidation type="list" showInputMessage="1" showErrorMessage="1" sqref="I9">
      <formula1>$R$24:$R$25</formula1>
    </dataValidation>
    <dataValidation type="list" allowBlank="1" showInputMessage="1" showErrorMessage="1" sqref="B49">
      <formula1>$V$24:$V$26</formula1>
    </dataValidation>
    <dataValidation type="list" sqref="B26:B28">
      <formula1>$U$24:$U$35</formula1>
    </dataValidation>
    <dataValidation type="list" sqref="B24">
      <formula1>$S$24:$S$35</formula1>
    </dataValidation>
    <dataValidation sqref="F116:F164 C37:D38 D35 AB116:AC172 B30:C30 B31:F31 B33 B76:C76 B79:D79 H82 J82 B85:C85 I116:I172 B96:G96 B99:E99 G99:H99 L99:M99 B91:F91 B88:E88 B82:F82 C116:C172 AF116:AF172 Y116:Y172 L116:L172 O116:O172 R116:V172 B107 B102:B103 B105"/>
    <dataValidation type="list" sqref="B25">
      <formula1>$T$24:$T$62</formula1>
    </dataValidation>
  </dataValidations>
  <hyperlinks>
    <hyperlink ref="A17" r:id="rId1"/>
  </hyperlinks>
  <pageMargins left="0.78749999999999998" right="0.78749999999999998" top="1.05277777777778" bottom="1.05277777777778" header="0.78749999999999998" footer="0.78749999999999998"/>
  <pageSetup orientation="portrait" horizontalDpi="300" verticalDpi="300" r:id="rId2"/>
  <headerFooter>
    <oddHeader>&amp;C&amp;"Times New Roman,Regular"&amp;12&amp;A</oddHeader>
    <oddFooter>&amp;C&amp;"Times New Roman,Regular"&amp;12Page &amp;P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8</xdr:col>
                    <xdr:colOff>161925</xdr:colOff>
                    <xdr:row>43</xdr:row>
                    <xdr:rowOff>0</xdr:rowOff>
                  </from>
                  <to>
                    <xdr:col>9</xdr:col>
                    <xdr:colOff>85725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8</xdr:col>
                    <xdr:colOff>161925</xdr:colOff>
                    <xdr:row>45</xdr:row>
                    <xdr:rowOff>0</xdr:rowOff>
                  </from>
                  <to>
                    <xdr:col>9</xdr:col>
                    <xdr:colOff>85725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8</xdr:col>
                    <xdr:colOff>161925</xdr:colOff>
                    <xdr:row>50</xdr:row>
                    <xdr:rowOff>0</xdr:rowOff>
                  </from>
                  <to>
                    <xdr:col>9</xdr:col>
                    <xdr:colOff>85725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8</xdr:col>
                    <xdr:colOff>161925</xdr:colOff>
                    <xdr:row>48</xdr:row>
                    <xdr:rowOff>0</xdr:rowOff>
                  </from>
                  <to>
                    <xdr:col>9</xdr:col>
                    <xdr:colOff>85725</xdr:colOff>
                    <xdr:row>49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141"/>
  <sheetViews>
    <sheetView workbookViewId="0">
      <selection activeCell="D1" sqref="D1"/>
    </sheetView>
  </sheetViews>
  <sheetFormatPr defaultRowHeight="12.75" x14ac:dyDescent="0.2"/>
  <cols>
    <col min="1" max="2" width="9.140625" style="1"/>
    <col min="3" max="3" width="9.7109375" style="1" bestFit="1" customWidth="1"/>
    <col min="4" max="4" width="9.140625" style="1"/>
    <col min="5" max="5" width="9.7109375" style="1" bestFit="1" customWidth="1"/>
    <col min="6" max="8" width="9.140625" style="1"/>
    <col min="9" max="9" width="10" style="1" bestFit="1" customWidth="1"/>
    <col min="10" max="10" width="9.140625" style="1"/>
    <col min="11" max="11" width="10.85546875" style="1" bestFit="1" customWidth="1"/>
    <col min="12" max="18" width="9.140625" style="1"/>
    <col min="19" max="19" width="9.28515625" style="1" bestFit="1" customWidth="1"/>
    <col min="20" max="20" width="9.140625" style="1"/>
    <col min="21" max="21" width="8.140625" style="1" bestFit="1" customWidth="1"/>
    <col min="22" max="23" width="9.140625" style="1"/>
    <col min="24" max="24" width="8.140625" style="1" bestFit="1" customWidth="1"/>
    <col min="25" max="25" width="9.140625" style="1"/>
    <col min="26" max="26" width="2.5703125" style="1" customWidth="1"/>
    <col min="27" max="16384" width="9.140625" style="1"/>
  </cols>
  <sheetData>
    <row r="1" spans="1:25" ht="15" x14ac:dyDescent="0.25">
      <c r="M1" s="28" t="s">
        <v>136</v>
      </c>
      <c r="S1" s="29">
        <v>2000</v>
      </c>
      <c r="T1" s="180" t="s">
        <v>137</v>
      </c>
      <c r="U1" s="180"/>
      <c r="V1" s="180"/>
      <c r="W1" s="180"/>
      <c r="X1" s="180"/>
      <c r="Y1" s="1" t="s">
        <v>138</v>
      </c>
    </row>
    <row r="2" spans="1:25" ht="15" x14ac:dyDescent="0.25">
      <c r="A2" s="28" t="s">
        <v>1</v>
      </c>
      <c r="B2" s="28" t="s">
        <v>139</v>
      </c>
      <c r="C2" s="28" t="s">
        <v>140</v>
      </c>
      <c r="D2" s="28" t="s">
        <v>141</v>
      </c>
      <c r="E2" s="28" t="s">
        <v>142</v>
      </c>
      <c r="F2" s="28" t="s">
        <v>143</v>
      </c>
      <c r="G2" s="28" t="s">
        <v>144</v>
      </c>
      <c r="H2" s="28" t="s">
        <v>142</v>
      </c>
      <c r="I2" s="28" t="s">
        <v>145</v>
      </c>
      <c r="J2" s="28" t="s">
        <v>146</v>
      </c>
      <c r="K2" s="28" t="s">
        <v>147</v>
      </c>
      <c r="L2" s="28" t="s">
        <v>11</v>
      </c>
      <c r="M2" s="28" t="s">
        <v>148</v>
      </c>
      <c r="Q2" s="28" t="s">
        <v>1</v>
      </c>
      <c r="R2" s="28" t="s">
        <v>139</v>
      </c>
      <c r="S2" s="28"/>
      <c r="T2" s="30" t="s">
        <v>149</v>
      </c>
      <c r="U2" s="31" t="s">
        <v>150</v>
      </c>
      <c r="V2" s="31" t="s">
        <v>151</v>
      </c>
      <c r="W2" s="31" t="s">
        <v>152</v>
      </c>
      <c r="X2" s="32" t="s">
        <v>148</v>
      </c>
      <c r="Y2" s="28" t="s">
        <v>145</v>
      </c>
    </row>
    <row r="3" spans="1:25" x14ac:dyDescent="0.2">
      <c r="A3" s="28">
        <v>2024</v>
      </c>
      <c r="B3" s="28">
        <v>34</v>
      </c>
      <c r="C3" s="33">
        <v>43010</v>
      </c>
      <c r="D3" s="33">
        <v>0</v>
      </c>
      <c r="E3" s="33">
        <v>43010</v>
      </c>
      <c r="F3" s="33">
        <v>0</v>
      </c>
      <c r="G3" s="33">
        <v>0</v>
      </c>
      <c r="H3" s="33">
        <v>0</v>
      </c>
      <c r="I3" s="33">
        <v>43010</v>
      </c>
      <c r="J3" s="33">
        <v>-6867.2689134000002</v>
      </c>
      <c r="K3" s="33">
        <v>-30000</v>
      </c>
      <c r="L3" s="33">
        <v>-6100</v>
      </c>
      <c r="M3" s="33">
        <v>2042.7310865999971</v>
      </c>
      <c r="T3" s="34"/>
      <c r="U3" s="35">
        <v>88000</v>
      </c>
      <c r="V3" s="36"/>
      <c r="W3" s="36"/>
      <c r="X3" s="37">
        <v>0</v>
      </c>
    </row>
    <row r="4" spans="1:25" x14ac:dyDescent="0.2">
      <c r="A4" s="28">
        <v>2025</v>
      </c>
      <c r="B4" s="28">
        <v>35</v>
      </c>
      <c r="C4" s="33">
        <v>43870</v>
      </c>
      <c r="D4" s="33">
        <v>0</v>
      </c>
      <c r="E4" s="33">
        <v>43870</v>
      </c>
      <c r="F4" s="33">
        <v>0</v>
      </c>
      <c r="G4" s="33">
        <v>0</v>
      </c>
      <c r="H4" s="33">
        <v>0</v>
      </c>
      <c r="I4" s="33">
        <v>43870</v>
      </c>
      <c r="J4" s="33">
        <v>-6951.7553904666665</v>
      </c>
      <c r="K4" s="33">
        <v>-30749.999999999996</v>
      </c>
      <c r="L4" s="33">
        <v>-6200</v>
      </c>
      <c r="M4" s="33">
        <v>2010.9756961333369</v>
      </c>
      <c r="T4" s="38"/>
      <c r="U4" s="39"/>
      <c r="V4" s="40"/>
      <c r="W4" s="41"/>
      <c r="X4" s="42"/>
    </row>
    <row r="5" spans="1:25" x14ac:dyDescent="0.2">
      <c r="A5" s="28">
        <v>2026</v>
      </c>
      <c r="B5" s="28">
        <v>36</v>
      </c>
      <c r="C5" s="33">
        <v>44750</v>
      </c>
      <c r="D5" s="33">
        <v>0</v>
      </c>
      <c r="E5" s="33">
        <v>44750</v>
      </c>
      <c r="F5" s="33">
        <v>0</v>
      </c>
      <c r="G5" s="33">
        <v>0</v>
      </c>
      <c r="H5" s="33">
        <v>0</v>
      </c>
      <c r="I5" s="33">
        <v>44750</v>
      </c>
      <c r="J5" s="33">
        <v>-7122.4840543333339</v>
      </c>
      <c r="K5" s="33">
        <v>-31518.749999999993</v>
      </c>
      <c r="L5" s="33">
        <v>-6100</v>
      </c>
      <c r="M5" s="33">
        <v>2019.7416418000103</v>
      </c>
      <c r="Q5" s="28">
        <v>2024</v>
      </c>
      <c r="R5" s="28">
        <v>34</v>
      </c>
      <c r="S5" s="33">
        <v>2042.7310865999971</v>
      </c>
      <c r="T5" s="43">
        <v>6100</v>
      </c>
      <c r="U5" s="41">
        <v>88900</v>
      </c>
      <c r="V5" s="44">
        <v>0.05</v>
      </c>
      <c r="W5" s="41">
        <v>152.5</v>
      </c>
      <c r="X5" s="42">
        <v>6252.5</v>
      </c>
      <c r="Y5" s="33">
        <v>8295.2310865999971</v>
      </c>
    </row>
    <row r="6" spans="1:25" x14ac:dyDescent="0.2">
      <c r="A6" s="28">
        <v>2027</v>
      </c>
      <c r="B6" s="28">
        <v>37</v>
      </c>
      <c r="C6" s="33">
        <v>45650</v>
      </c>
      <c r="D6" s="33">
        <v>0</v>
      </c>
      <c r="E6" s="33">
        <v>45650</v>
      </c>
      <c r="F6" s="33">
        <v>0</v>
      </c>
      <c r="G6" s="33">
        <v>0</v>
      </c>
      <c r="H6" s="33">
        <v>0</v>
      </c>
      <c r="I6" s="33">
        <v>45650</v>
      </c>
      <c r="J6" s="33">
        <v>-7299.0088349999996</v>
      </c>
      <c r="K6" s="33">
        <v>-32306.718749999989</v>
      </c>
      <c r="L6" s="33">
        <v>-6100</v>
      </c>
      <c r="M6" s="33">
        <v>1964.0140568000206</v>
      </c>
      <c r="Q6" s="28">
        <v>2025</v>
      </c>
      <c r="R6" s="28">
        <v>35</v>
      </c>
      <c r="S6" s="33">
        <v>2010.9756961333369</v>
      </c>
      <c r="T6" s="43">
        <v>6200</v>
      </c>
      <c r="U6" s="41">
        <v>89700</v>
      </c>
      <c r="V6" s="44">
        <v>0.05</v>
      </c>
      <c r="W6" s="41">
        <v>467.625</v>
      </c>
      <c r="X6" s="42">
        <v>12920.125</v>
      </c>
      <c r="Y6" s="33">
        <v>14931.100696133337</v>
      </c>
    </row>
    <row r="7" spans="1:25" x14ac:dyDescent="0.2">
      <c r="A7" s="28">
        <v>2028</v>
      </c>
      <c r="B7" s="28">
        <v>38</v>
      </c>
      <c r="C7" s="33">
        <v>46560</v>
      </c>
      <c r="D7" s="33">
        <v>0</v>
      </c>
      <c r="E7" s="33">
        <v>46560</v>
      </c>
      <c r="F7" s="33">
        <v>0</v>
      </c>
      <c r="G7" s="33">
        <v>0</v>
      </c>
      <c r="H7" s="33">
        <v>0</v>
      </c>
      <c r="I7" s="33">
        <v>46560</v>
      </c>
      <c r="J7" s="33">
        <v>-7477.9758576666663</v>
      </c>
      <c r="K7" s="33">
        <v>-33114.386718749985</v>
      </c>
      <c r="L7" s="33">
        <v>-5900</v>
      </c>
      <c r="M7" s="33">
        <v>2031.6514803833707</v>
      </c>
      <c r="Q7" s="28">
        <v>2026</v>
      </c>
      <c r="R7" s="28">
        <v>36</v>
      </c>
      <c r="S7" s="33">
        <v>2019.7416418000103</v>
      </c>
      <c r="T7" s="43">
        <v>6100</v>
      </c>
      <c r="U7" s="41">
        <v>90600</v>
      </c>
      <c r="V7" s="44">
        <v>0.05</v>
      </c>
      <c r="W7" s="41">
        <v>798.50625000000002</v>
      </c>
      <c r="X7" s="42">
        <v>19818.631249999999</v>
      </c>
      <c r="Y7" s="33">
        <v>21838.372891800009</v>
      </c>
    </row>
    <row r="8" spans="1:25" x14ac:dyDescent="0.2">
      <c r="A8" s="28">
        <v>2029</v>
      </c>
      <c r="B8" s="28">
        <v>39</v>
      </c>
      <c r="C8" s="33">
        <v>47490</v>
      </c>
      <c r="D8" s="33">
        <v>0</v>
      </c>
      <c r="E8" s="33">
        <v>47490</v>
      </c>
      <c r="F8" s="33">
        <v>0</v>
      </c>
      <c r="G8" s="33">
        <v>0</v>
      </c>
      <c r="H8" s="33">
        <v>0</v>
      </c>
      <c r="I8" s="33">
        <v>47490</v>
      </c>
      <c r="J8" s="33">
        <v>-7662.4991437053322</v>
      </c>
      <c r="K8" s="33">
        <v>-33942.246386718733</v>
      </c>
      <c r="L8" s="33">
        <v>-5900</v>
      </c>
      <c r="M8" s="33">
        <v>2016.9059499593059</v>
      </c>
      <c r="Q8" s="28">
        <v>2027</v>
      </c>
      <c r="R8" s="28">
        <v>37</v>
      </c>
      <c r="S8" s="33">
        <v>1964.0140568000206</v>
      </c>
      <c r="T8" s="43">
        <v>6100</v>
      </c>
      <c r="U8" s="41">
        <v>91500</v>
      </c>
      <c r="V8" s="44">
        <v>0.05</v>
      </c>
      <c r="W8" s="41">
        <v>1143.4315624999999</v>
      </c>
      <c r="X8" s="42">
        <v>27062.0628125</v>
      </c>
      <c r="Y8" s="33">
        <v>29026.076869300021</v>
      </c>
    </row>
    <row r="9" spans="1:25" x14ac:dyDescent="0.2">
      <c r="A9" s="28">
        <v>2030</v>
      </c>
      <c r="B9" s="28">
        <v>40</v>
      </c>
      <c r="C9" s="33">
        <v>48440</v>
      </c>
      <c r="D9" s="33">
        <v>0</v>
      </c>
      <c r="E9" s="33">
        <v>48440</v>
      </c>
      <c r="F9" s="33">
        <v>0</v>
      </c>
      <c r="G9" s="33">
        <v>0</v>
      </c>
      <c r="H9" s="33">
        <v>0</v>
      </c>
      <c r="I9" s="33">
        <v>48440</v>
      </c>
      <c r="J9" s="33">
        <v>-7852.7615646474387</v>
      </c>
      <c r="K9" s="33">
        <v>-34790.802546386694</v>
      </c>
      <c r="L9" s="33">
        <v>-5800</v>
      </c>
      <c r="M9" s="33">
        <v>2013.3418389251747</v>
      </c>
      <c r="Q9" s="28">
        <v>2028</v>
      </c>
      <c r="R9" s="28">
        <v>38</v>
      </c>
      <c r="S9" s="33">
        <v>2031.6514803833707</v>
      </c>
      <c r="T9" s="43">
        <v>5900</v>
      </c>
      <c r="U9" s="41">
        <v>92600</v>
      </c>
      <c r="V9" s="44">
        <v>0.05</v>
      </c>
      <c r="W9" s="41">
        <v>1500.6031406250002</v>
      </c>
      <c r="X9" s="42">
        <v>34462.665953124997</v>
      </c>
      <c r="Y9" s="33">
        <v>36494.317433508368</v>
      </c>
    </row>
    <row r="10" spans="1:25" x14ac:dyDescent="0.2">
      <c r="A10" s="28">
        <v>2031</v>
      </c>
      <c r="B10" s="28">
        <v>41</v>
      </c>
      <c r="C10" s="33">
        <v>49410</v>
      </c>
      <c r="D10" s="33">
        <v>0</v>
      </c>
      <c r="E10" s="33">
        <v>49410</v>
      </c>
      <c r="F10" s="33">
        <v>0</v>
      </c>
      <c r="G10" s="33">
        <v>0</v>
      </c>
      <c r="H10" s="33">
        <v>0</v>
      </c>
      <c r="I10" s="33">
        <v>49410</v>
      </c>
      <c r="J10" s="33">
        <v>-8048.7451694550546</v>
      </c>
      <c r="K10" s="33">
        <v>-35660.572610046358</v>
      </c>
      <c r="L10" s="33">
        <v>-5700</v>
      </c>
      <c r="M10" s="33">
        <v>2014.0240594237621</v>
      </c>
      <c r="Q10" s="28">
        <v>2029</v>
      </c>
      <c r="R10" s="28">
        <v>39</v>
      </c>
      <c r="S10" s="33">
        <v>2016.9059499593059</v>
      </c>
      <c r="T10" s="43">
        <v>5900</v>
      </c>
      <c r="U10" s="41">
        <v>93700</v>
      </c>
      <c r="V10" s="44">
        <v>0.05</v>
      </c>
      <c r="W10" s="41">
        <v>1870.6332976562499</v>
      </c>
      <c r="X10" s="42">
        <v>42233.299250781245</v>
      </c>
      <c r="Y10" s="33">
        <v>44250.205200740551</v>
      </c>
    </row>
    <row r="11" spans="1:25" x14ac:dyDescent="0.2">
      <c r="A11" s="28">
        <v>2032</v>
      </c>
      <c r="B11" s="28">
        <v>42</v>
      </c>
      <c r="C11" s="33">
        <v>50400</v>
      </c>
      <c r="D11" s="33">
        <v>0</v>
      </c>
      <c r="E11" s="33">
        <v>50400</v>
      </c>
      <c r="F11" s="33">
        <v>0</v>
      </c>
      <c r="G11" s="33">
        <v>0</v>
      </c>
      <c r="H11" s="33">
        <v>0</v>
      </c>
      <c r="I11" s="33">
        <v>50400</v>
      </c>
      <c r="J11" s="33">
        <v>-8250.4311680694882</v>
      </c>
      <c r="K11" s="33">
        <v>-36552.086925297517</v>
      </c>
      <c r="L11" s="33">
        <v>-5600</v>
      </c>
      <c r="M11" s="33">
        <v>2011.5059660567567</v>
      </c>
      <c r="Q11" s="28">
        <v>2030</v>
      </c>
      <c r="R11" s="28">
        <v>40</v>
      </c>
      <c r="S11" s="33">
        <v>2013.3418389251747</v>
      </c>
      <c r="T11" s="43">
        <v>5800</v>
      </c>
      <c r="U11" s="41">
        <v>95400</v>
      </c>
      <c r="V11" s="44">
        <v>0.05</v>
      </c>
      <c r="W11" s="41">
        <v>2256.6649625390623</v>
      </c>
      <c r="X11" s="42">
        <v>50289.964213320309</v>
      </c>
      <c r="Y11" s="33">
        <v>52303.306052245483</v>
      </c>
    </row>
    <row r="12" spans="1:25" x14ac:dyDescent="0.2">
      <c r="A12" s="28">
        <v>2033</v>
      </c>
      <c r="B12" s="28">
        <v>43</v>
      </c>
      <c r="C12" s="33">
        <v>51410</v>
      </c>
      <c r="D12" s="33">
        <v>0</v>
      </c>
      <c r="E12" s="33">
        <v>51410</v>
      </c>
      <c r="F12" s="33">
        <v>0</v>
      </c>
      <c r="G12" s="33">
        <v>0</v>
      </c>
      <c r="H12" s="33">
        <v>0</v>
      </c>
      <c r="I12" s="33">
        <v>51410</v>
      </c>
      <c r="J12" s="33">
        <v>-8457.7999146308794</v>
      </c>
      <c r="K12" s="33">
        <v>-37465.889098429951</v>
      </c>
      <c r="L12" s="33">
        <v>-5500</v>
      </c>
      <c r="M12" s="33">
        <v>1997.8169529959268</v>
      </c>
      <c r="Q12" s="28">
        <v>2031</v>
      </c>
      <c r="R12" s="28">
        <v>41</v>
      </c>
      <c r="S12" s="33">
        <v>2014.0240594237621</v>
      </c>
      <c r="T12" s="43">
        <v>5700</v>
      </c>
      <c r="U12" s="41">
        <v>97200</v>
      </c>
      <c r="V12" s="44">
        <v>0.05</v>
      </c>
      <c r="W12" s="41">
        <v>2656.9982106660154</v>
      </c>
      <c r="X12" s="42">
        <v>58646.962423986326</v>
      </c>
      <c r="Y12" s="33">
        <v>60660.986483410088</v>
      </c>
    </row>
    <row r="13" spans="1:25" x14ac:dyDescent="0.2">
      <c r="A13" s="28">
        <v>2034</v>
      </c>
      <c r="B13" s="28">
        <v>44</v>
      </c>
      <c r="C13" s="33">
        <v>52440</v>
      </c>
      <c r="D13" s="33">
        <v>0</v>
      </c>
      <c r="E13" s="33">
        <v>52440</v>
      </c>
      <c r="F13" s="33">
        <v>0</v>
      </c>
      <c r="G13" s="33">
        <v>0</v>
      </c>
      <c r="H13" s="33">
        <v>0</v>
      </c>
      <c r="I13" s="33">
        <v>52440</v>
      </c>
      <c r="J13" s="33">
        <v>-8670.8308903621637</v>
      </c>
      <c r="K13" s="33">
        <v>-38402.536325890695</v>
      </c>
      <c r="L13" s="33">
        <v>-5400</v>
      </c>
      <c r="M13" s="33">
        <v>1964.4497367430668</v>
      </c>
      <c r="Q13" s="28">
        <v>2032</v>
      </c>
      <c r="R13" s="28">
        <v>42</v>
      </c>
      <c r="S13" s="33">
        <v>2011.5059660567567</v>
      </c>
      <c r="T13" s="43">
        <v>5600</v>
      </c>
      <c r="U13" s="41">
        <v>99100</v>
      </c>
      <c r="V13" s="44">
        <v>0.05</v>
      </c>
      <c r="W13" s="41">
        <v>3072.3481211993167</v>
      </c>
      <c r="X13" s="42">
        <v>67319.310545185639</v>
      </c>
      <c r="Y13" s="33">
        <v>69330.816511242389</v>
      </c>
    </row>
    <row r="14" spans="1:25" x14ac:dyDescent="0.2">
      <c r="A14" s="28">
        <v>2035</v>
      </c>
      <c r="B14" s="28">
        <v>45</v>
      </c>
      <c r="C14" s="33">
        <v>53490</v>
      </c>
      <c r="D14" s="33">
        <v>0</v>
      </c>
      <c r="E14" s="33">
        <v>53490</v>
      </c>
      <c r="F14" s="33">
        <v>0</v>
      </c>
      <c r="G14" s="33">
        <v>0</v>
      </c>
      <c r="H14" s="33">
        <v>0</v>
      </c>
      <c r="I14" s="33">
        <v>53490</v>
      </c>
      <c r="J14" s="33">
        <v>-8889.5026861107399</v>
      </c>
      <c r="K14" s="33">
        <v>-39362.599734037962</v>
      </c>
      <c r="L14" s="33">
        <v>-5200</v>
      </c>
      <c r="M14" s="33">
        <v>2002.3473165943651</v>
      </c>
      <c r="Q14" s="28">
        <v>2033</v>
      </c>
      <c r="R14" s="28">
        <v>43</v>
      </c>
      <c r="S14" s="33">
        <v>1997.8169529959268</v>
      </c>
      <c r="T14" s="43">
        <v>5500</v>
      </c>
      <c r="U14" s="41">
        <v>101100</v>
      </c>
      <c r="V14" s="44">
        <v>0.05</v>
      </c>
      <c r="W14" s="41">
        <v>3503.4655272592822</v>
      </c>
      <c r="X14" s="42">
        <v>76322.776072444918</v>
      </c>
      <c r="Y14" s="33">
        <v>78320.593025440845</v>
      </c>
    </row>
    <row r="15" spans="1:25" x14ac:dyDescent="0.2">
      <c r="A15" s="28">
        <v>2036</v>
      </c>
      <c r="B15" s="28">
        <v>46</v>
      </c>
      <c r="C15" s="33">
        <v>54560</v>
      </c>
      <c r="D15" s="33">
        <v>0</v>
      </c>
      <c r="E15" s="33">
        <v>54560</v>
      </c>
      <c r="F15" s="33">
        <v>0</v>
      </c>
      <c r="G15" s="33">
        <v>0</v>
      </c>
      <c r="H15" s="33">
        <v>0</v>
      </c>
      <c r="I15" s="33">
        <v>54560</v>
      </c>
      <c r="J15" s="33">
        <v>-9113.7929845409526</v>
      </c>
      <c r="K15" s="33">
        <v>-40346.66472738891</v>
      </c>
      <c r="L15" s="33">
        <v>-5100</v>
      </c>
      <c r="M15" s="33">
        <v>2001.8896046645023</v>
      </c>
      <c r="Q15" s="28">
        <v>2034</v>
      </c>
      <c r="R15" s="28">
        <v>44</v>
      </c>
      <c r="S15" s="33">
        <v>1964.4497367430668</v>
      </c>
      <c r="T15" s="43">
        <v>5400</v>
      </c>
      <c r="U15" s="41">
        <v>103200</v>
      </c>
      <c r="V15" s="44">
        <v>0.05</v>
      </c>
      <c r="W15" s="41">
        <v>3951.1388036222461</v>
      </c>
      <c r="X15" s="42">
        <v>85673.914876067167</v>
      </c>
      <c r="Y15" s="33">
        <v>87638.364612810226</v>
      </c>
    </row>
    <row r="16" spans="1:25" x14ac:dyDescent="0.2">
      <c r="A16" s="28">
        <v>2037</v>
      </c>
      <c r="B16" s="28">
        <v>47</v>
      </c>
      <c r="C16" s="33">
        <v>55650</v>
      </c>
      <c r="D16" s="33">
        <v>0</v>
      </c>
      <c r="E16" s="33">
        <v>55650</v>
      </c>
      <c r="F16" s="33">
        <v>0</v>
      </c>
      <c r="G16" s="33">
        <v>0</v>
      </c>
      <c r="H16" s="33">
        <v>0</v>
      </c>
      <c r="I16" s="33">
        <v>55650</v>
      </c>
      <c r="J16" s="33">
        <v>-9343.6785419704411</v>
      </c>
      <c r="K16" s="33">
        <v>-41355.331345573628</v>
      </c>
      <c r="L16" s="33">
        <v>-5000</v>
      </c>
      <c r="M16" s="33">
        <v>1952.8797171204351</v>
      </c>
      <c r="Q16" s="28">
        <v>2035</v>
      </c>
      <c r="R16" s="28">
        <v>45</v>
      </c>
      <c r="S16" s="33">
        <v>2002.3473165943651</v>
      </c>
      <c r="T16" s="43">
        <v>5200</v>
      </c>
      <c r="U16" s="41">
        <v>105500</v>
      </c>
      <c r="V16" s="44">
        <v>0.05</v>
      </c>
      <c r="W16" s="41">
        <v>4413.6957438033587</v>
      </c>
      <c r="X16" s="42">
        <v>95287.610619870524</v>
      </c>
      <c r="Y16" s="33">
        <v>97289.957936464896</v>
      </c>
    </row>
    <row r="17" spans="1:25" x14ac:dyDescent="0.2">
      <c r="A17" s="28">
        <v>2038</v>
      </c>
      <c r="B17" s="28">
        <v>48</v>
      </c>
      <c r="C17" s="33">
        <v>56760</v>
      </c>
      <c r="D17" s="33">
        <v>0</v>
      </c>
      <c r="E17" s="33">
        <v>56760</v>
      </c>
      <c r="F17" s="33">
        <v>0</v>
      </c>
      <c r="G17" s="33">
        <v>0</v>
      </c>
      <c r="H17" s="33">
        <v>0</v>
      </c>
      <c r="I17" s="33">
        <v>56760</v>
      </c>
      <c r="J17" s="33">
        <v>-9579.1351698431808</v>
      </c>
      <c r="K17" s="33">
        <v>-42389.214629212962</v>
      </c>
      <c r="L17" s="33">
        <v>-4700</v>
      </c>
      <c r="M17" s="33">
        <v>2044.5299180642905</v>
      </c>
      <c r="Q17" s="28">
        <v>2036</v>
      </c>
      <c r="R17" s="28">
        <v>46</v>
      </c>
      <c r="S17" s="33">
        <v>2001.8896046645023</v>
      </c>
      <c r="T17" s="43">
        <v>5100</v>
      </c>
      <c r="U17" s="41">
        <v>108400</v>
      </c>
      <c r="V17" s="44">
        <v>0.05</v>
      </c>
      <c r="W17" s="41">
        <v>4891.880530993526</v>
      </c>
      <c r="X17" s="42">
        <v>105279.49115086405</v>
      </c>
      <c r="Y17" s="33">
        <v>107281.38075552855</v>
      </c>
    </row>
    <row r="18" spans="1:25" x14ac:dyDescent="0.2">
      <c r="A18" s="28">
        <v>2039</v>
      </c>
      <c r="B18" s="28">
        <v>49</v>
      </c>
      <c r="C18" s="33">
        <v>57900</v>
      </c>
      <c r="D18" s="33">
        <v>0</v>
      </c>
      <c r="E18" s="33">
        <v>57900</v>
      </c>
      <c r="F18" s="33">
        <v>0</v>
      </c>
      <c r="G18" s="33">
        <v>0</v>
      </c>
      <c r="H18" s="33">
        <v>0</v>
      </c>
      <c r="I18" s="33">
        <v>57900</v>
      </c>
      <c r="J18" s="33">
        <v>-9823.5200592320452</v>
      </c>
      <c r="K18" s="33">
        <v>-43448.944994943282</v>
      </c>
      <c r="L18" s="33">
        <v>-4700</v>
      </c>
      <c r="M18" s="33">
        <v>1972.0648638889616</v>
      </c>
      <c r="Q18" s="28">
        <v>2037</v>
      </c>
      <c r="R18" s="28">
        <v>47</v>
      </c>
      <c r="S18" s="33">
        <v>1952.8797171204351</v>
      </c>
      <c r="T18" s="43">
        <v>5000</v>
      </c>
      <c r="U18" s="41">
        <v>111400</v>
      </c>
      <c r="V18" s="44">
        <v>0.05</v>
      </c>
      <c r="W18" s="41">
        <v>5388.9745575432025</v>
      </c>
      <c r="X18" s="42">
        <v>115668.46570840725</v>
      </c>
      <c r="Y18" s="33">
        <v>117621.34542552769</v>
      </c>
    </row>
    <row r="19" spans="1:25" x14ac:dyDescent="0.2">
      <c r="A19" s="28">
        <v>2040</v>
      </c>
      <c r="B19" s="28">
        <v>50</v>
      </c>
      <c r="C19" s="33">
        <v>59060</v>
      </c>
      <c r="D19" s="33">
        <v>0</v>
      </c>
      <c r="E19" s="33">
        <v>59060</v>
      </c>
      <c r="F19" s="33">
        <v>0</v>
      </c>
      <c r="G19" s="33">
        <v>0</v>
      </c>
      <c r="H19" s="33">
        <v>0</v>
      </c>
      <c r="I19" s="33">
        <v>59060</v>
      </c>
      <c r="J19" s="33">
        <v>-10073.632731363352</v>
      </c>
      <c r="K19" s="33">
        <v>-44535.168619816861</v>
      </c>
      <c r="L19" s="33">
        <v>-4400</v>
      </c>
      <c r="M19" s="33">
        <v>2023.2635127087487</v>
      </c>
      <c r="Q19" s="28">
        <v>2038</v>
      </c>
      <c r="R19" s="28">
        <v>48</v>
      </c>
      <c r="S19" s="33">
        <v>2044.5299180642905</v>
      </c>
      <c r="T19" s="43">
        <v>4700</v>
      </c>
      <c r="U19" s="41">
        <v>114700</v>
      </c>
      <c r="V19" s="44">
        <v>0.05</v>
      </c>
      <c r="W19" s="41">
        <v>5900.9232854203628</v>
      </c>
      <c r="X19" s="42">
        <v>126269.38899382761</v>
      </c>
      <c r="Y19" s="33">
        <v>128313.9189118919</v>
      </c>
    </row>
    <row r="20" spans="1:25" x14ac:dyDescent="0.2">
      <c r="A20" s="28">
        <v>2041</v>
      </c>
      <c r="B20" s="28">
        <v>51</v>
      </c>
      <c r="C20" s="33">
        <v>60240</v>
      </c>
      <c r="D20" s="33">
        <v>0</v>
      </c>
      <c r="E20" s="33">
        <v>60240</v>
      </c>
      <c r="F20" s="33">
        <v>0</v>
      </c>
      <c r="G20" s="33">
        <v>0</v>
      </c>
      <c r="H20" s="33">
        <v>0</v>
      </c>
      <c r="I20" s="33">
        <v>60240</v>
      </c>
      <c r="J20" s="33">
        <v>-10329.246048155954</v>
      </c>
      <c r="K20" s="33">
        <v>-45648.547835312282</v>
      </c>
      <c r="L20" s="33">
        <v>-4300</v>
      </c>
      <c r="M20" s="33">
        <v>1985.4696292405133</v>
      </c>
      <c r="Q20" s="28">
        <v>2039</v>
      </c>
      <c r="R20" s="28">
        <v>49</v>
      </c>
      <c r="S20" s="33">
        <v>1972.0648638889616</v>
      </c>
      <c r="T20" s="43">
        <v>4700</v>
      </c>
      <c r="U20" s="41">
        <v>118000</v>
      </c>
      <c r="V20" s="44">
        <v>0.05</v>
      </c>
      <c r="W20" s="41">
        <v>6430.9694496913808</v>
      </c>
      <c r="X20" s="42">
        <v>137400.35844351898</v>
      </c>
      <c r="Y20" s="33">
        <v>139372.42330740794</v>
      </c>
    </row>
    <row r="21" spans="1:25" x14ac:dyDescent="0.2">
      <c r="A21" s="28">
        <v>2042</v>
      </c>
      <c r="B21" s="28">
        <v>52</v>
      </c>
      <c r="C21" s="33">
        <v>61440</v>
      </c>
      <c r="D21" s="33">
        <v>0</v>
      </c>
      <c r="E21" s="33">
        <v>61440</v>
      </c>
      <c r="F21" s="33">
        <v>0</v>
      </c>
      <c r="G21" s="33">
        <v>0</v>
      </c>
      <c r="H21" s="33">
        <v>0</v>
      </c>
      <c r="I21" s="33">
        <v>61440</v>
      </c>
      <c r="J21" s="33">
        <v>-10590.331848767073</v>
      </c>
      <c r="K21" s="33">
        <v>-46789.761531195087</v>
      </c>
      <c r="L21" s="33">
        <v>-4000</v>
      </c>
      <c r="M21" s="33">
        <v>2045.3762492783499</v>
      </c>
      <c r="Q21" s="28">
        <v>2040</v>
      </c>
      <c r="R21" s="28">
        <v>50</v>
      </c>
      <c r="S21" s="33">
        <v>2023.2635127087487</v>
      </c>
      <c r="T21" s="43">
        <v>4400</v>
      </c>
      <c r="U21" s="41">
        <v>121600</v>
      </c>
      <c r="V21" s="44">
        <v>0.05</v>
      </c>
      <c r="W21" s="41">
        <v>6980.0179221759499</v>
      </c>
      <c r="X21" s="42">
        <v>148780.37636569494</v>
      </c>
      <c r="Y21" s="33">
        <v>150803.63987840369</v>
      </c>
    </row>
    <row r="22" spans="1:25" x14ac:dyDescent="0.2">
      <c r="A22" s="28">
        <v>2043</v>
      </c>
      <c r="B22" s="28">
        <v>53</v>
      </c>
      <c r="C22" s="33">
        <v>62670</v>
      </c>
      <c r="D22" s="33">
        <v>0</v>
      </c>
      <c r="E22" s="33">
        <v>62670</v>
      </c>
      <c r="F22" s="33">
        <v>0</v>
      </c>
      <c r="G22" s="33">
        <v>0</v>
      </c>
      <c r="H22" s="33">
        <v>0</v>
      </c>
      <c r="I22" s="33">
        <v>62670</v>
      </c>
      <c r="J22" s="33">
        <v>-10826.03727253708</v>
      </c>
      <c r="K22" s="33">
        <v>-47959.505569474961</v>
      </c>
      <c r="L22" s="33">
        <v>-3900</v>
      </c>
      <c r="M22" s="33">
        <v>2029.8334072663056</v>
      </c>
      <c r="Q22" s="28">
        <v>2041</v>
      </c>
      <c r="R22" s="28">
        <v>51</v>
      </c>
      <c r="S22" s="33">
        <v>1985.4696292405133</v>
      </c>
      <c r="T22" s="43">
        <v>4300</v>
      </c>
      <c r="U22" s="41">
        <v>125300</v>
      </c>
      <c r="V22" s="44">
        <v>0.05</v>
      </c>
      <c r="W22" s="41">
        <v>7546.5188182847478</v>
      </c>
      <c r="X22" s="42">
        <v>160626.89518397968</v>
      </c>
      <c r="Y22" s="33">
        <v>162612.36481322019</v>
      </c>
    </row>
    <row r="23" spans="1:25" x14ac:dyDescent="0.2">
      <c r="A23" s="28">
        <v>2044</v>
      </c>
      <c r="B23" s="28">
        <v>54</v>
      </c>
      <c r="C23" s="33">
        <v>63920</v>
      </c>
      <c r="D23" s="33">
        <v>0</v>
      </c>
      <c r="E23" s="33">
        <v>63920</v>
      </c>
      <c r="F23" s="33">
        <v>0</v>
      </c>
      <c r="G23" s="33">
        <v>0</v>
      </c>
      <c r="H23" s="33">
        <v>0</v>
      </c>
      <c r="I23" s="33">
        <v>63920</v>
      </c>
      <c r="J23" s="33">
        <v>-11065.103707925155</v>
      </c>
      <c r="K23" s="33">
        <v>-49158.493208711829</v>
      </c>
      <c r="L23" s="33">
        <v>-3700</v>
      </c>
      <c r="M23" s="33">
        <v>2026.2364906293224</v>
      </c>
      <c r="Q23" s="28">
        <v>2042</v>
      </c>
      <c r="R23" s="28">
        <v>52</v>
      </c>
      <c r="S23" s="33">
        <v>2045.3762492783499</v>
      </c>
      <c r="T23" s="43">
        <v>4000</v>
      </c>
      <c r="U23" s="41">
        <v>129300</v>
      </c>
      <c r="V23" s="44">
        <v>0.05</v>
      </c>
      <c r="W23" s="41">
        <v>8131.3447591989843</v>
      </c>
      <c r="X23" s="42">
        <v>172758.23994317866</v>
      </c>
      <c r="Y23" s="33">
        <v>174803.616192457</v>
      </c>
    </row>
    <row r="24" spans="1:25" x14ac:dyDescent="0.2">
      <c r="A24" s="28">
        <v>2045</v>
      </c>
      <c r="B24" s="28">
        <v>55</v>
      </c>
      <c r="C24" s="33">
        <v>65200</v>
      </c>
      <c r="D24" s="33">
        <v>0</v>
      </c>
      <c r="E24" s="33">
        <v>65200</v>
      </c>
      <c r="F24" s="33">
        <v>0</v>
      </c>
      <c r="G24" s="33">
        <v>0</v>
      </c>
      <c r="H24" s="33">
        <v>0</v>
      </c>
      <c r="I24" s="33">
        <v>65200</v>
      </c>
      <c r="J24" s="33">
        <v>-11320.117455123942</v>
      </c>
      <c r="K24" s="33">
        <v>-50387.455538929622</v>
      </c>
      <c r="L24" s="33">
        <v>-3500</v>
      </c>
      <c r="M24" s="33">
        <v>2018.6634965757621</v>
      </c>
      <c r="Q24" s="28">
        <v>2043</v>
      </c>
      <c r="R24" s="28">
        <v>53</v>
      </c>
      <c r="S24" s="33">
        <v>2029.8334072663056</v>
      </c>
      <c r="T24" s="43">
        <v>3900</v>
      </c>
      <c r="U24" s="41">
        <v>134400</v>
      </c>
      <c r="V24" s="44">
        <v>0.05</v>
      </c>
      <c r="W24" s="41">
        <v>8735.4119971589334</v>
      </c>
      <c r="X24" s="42">
        <v>185393.65194033759</v>
      </c>
      <c r="Y24" s="33">
        <v>187423.48534760388</v>
      </c>
    </row>
    <row r="25" spans="1:25" x14ac:dyDescent="0.2">
      <c r="A25" s="28">
        <v>2046</v>
      </c>
      <c r="B25" s="28">
        <v>56</v>
      </c>
      <c r="C25" s="33">
        <v>66500</v>
      </c>
      <c r="D25" s="33">
        <v>0</v>
      </c>
      <c r="E25" s="33">
        <v>66500</v>
      </c>
      <c r="F25" s="33">
        <v>0</v>
      </c>
      <c r="G25" s="33">
        <v>0</v>
      </c>
      <c r="H25" s="33">
        <v>0</v>
      </c>
      <c r="I25" s="33">
        <v>66500</v>
      </c>
      <c r="J25" s="33">
        <v>-11579.545425566457</v>
      </c>
      <c r="K25" s="33">
        <v>-51647.141927402859</v>
      </c>
      <c r="L25" s="33">
        <v>-3300</v>
      </c>
      <c r="M25" s="33">
        <v>1991.9761436064437</v>
      </c>
      <c r="Q25" s="28">
        <v>2044</v>
      </c>
      <c r="R25" s="28">
        <v>54</v>
      </c>
      <c r="S25" s="33">
        <v>2026.2364906293224</v>
      </c>
      <c r="T25" s="43">
        <v>3700</v>
      </c>
      <c r="U25" s="41">
        <v>139700</v>
      </c>
      <c r="V25" s="44">
        <v>0.05</v>
      </c>
      <c r="W25" s="41">
        <v>9362.1825970168793</v>
      </c>
      <c r="X25" s="42">
        <v>198455.83453735447</v>
      </c>
      <c r="Y25" s="33">
        <v>200482.07102798379</v>
      </c>
    </row>
    <row r="26" spans="1:25" x14ac:dyDescent="0.2">
      <c r="A26" s="28">
        <v>2047</v>
      </c>
      <c r="B26" s="28">
        <v>57</v>
      </c>
      <c r="C26" s="33">
        <v>67830</v>
      </c>
      <c r="D26" s="33">
        <v>0</v>
      </c>
      <c r="E26" s="33">
        <v>67830</v>
      </c>
      <c r="F26" s="33">
        <v>0</v>
      </c>
      <c r="G26" s="33">
        <v>0</v>
      </c>
      <c r="H26" s="33">
        <v>0</v>
      </c>
      <c r="I26" s="33">
        <v>67830</v>
      </c>
      <c r="J26" s="33">
        <v>-11846.211346036496</v>
      </c>
      <c r="K26" s="33">
        <v>-52938.320475587927</v>
      </c>
      <c r="L26" s="33">
        <v>-3000</v>
      </c>
      <c r="M26" s="33">
        <v>2037.4443219820241</v>
      </c>
      <c r="Q26" s="28">
        <v>2045</v>
      </c>
      <c r="R26" s="28">
        <v>55</v>
      </c>
      <c r="S26" s="33">
        <v>2018.6634965757621</v>
      </c>
      <c r="T26" s="43">
        <v>3500</v>
      </c>
      <c r="U26" s="41">
        <v>145200</v>
      </c>
      <c r="V26" s="44">
        <v>0.05</v>
      </c>
      <c r="W26" s="41">
        <v>10010.291726867725</v>
      </c>
      <c r="X26" s="42">
        <v>211966.1262642222</v>
      </c>
      <c r="Y26" s="33">
        <v>213984.78976079795</v>
      </c>
    </row>
    <row r="27" spans="1:25" x14ac:dyDescent="0.2">
      <c r="A27" s="28">
        <v>2048</v>
      </c>
      <c r="B27" s="28">
        <v>58</v>
      </c>
      <c r="C27" s="33">
        <v>69190</v>
      </c>
      <c r="D27" s="33">
        <v>0</v>
      </c>
      <c r="E27" s="33">
        <v>69190</v>
      </c>
      <c r="F27" s="33">
        <v>0</v>
      </c>
      <c r="G27" s="33">
        <v>0</v>
      </c>
      <c r="H27" s="33">
        <v>0</v>
      </c>
      <c r="I27" s="33">
        <v>69190</v>
      </c>
      <c r="J27" s="33">
        <v>-12120.251254936808</v>
      </c>
      <c r="K27" s="33">
        <v>-54261.778487477619</v>
      </c>
      <c r="L27" s="33">
        <v>-2800</v>
      </c>
      <c r="M27" s="33">
        <v>2045.414579567594</v>
      </c>
      <c r="Q27" s="28">
        <v>2046</v>
      </c>
      <c r="R27" s="28">
        <v>56</v>
      </c>
      <c r="S27" s="33">
        <v>1991.9761436064437</v>
      </c>
      <c r="T27" s="43">
        <v>3300</v>
      </c>
      <c r="U27" s="41">
        <v>150900</v>
      </c>
      <c r="V27" s="44">
        <v>0.05</v>
      </c>
      <c r="W27" s="41">
        <v>10680.806313211111</v>
      </c>
      <c r="X27" s="42">
        <v>225946.9325774333</v>
      </c>
      <c r="Y27" s="33">
        <v>227938.90872103974</v>
      </c>
    </row>
    <row r="28" spans="1:25" x14ac:dyDescent="0.2">
      <c r="A28" s="28">
        <v>2049</v>
      </c>
      <c r="B28" s="28">
        <v>59</v>
      </c>
      <c r="C28" s="33">
        <v>70570</v>
      </c>
      <c r="D28" s="33">
        <v>0</v>
      </c>
      <c r="E28" s="33">
        <v>70570</v>
      </c>
      <c r="F28" s="33">
        <v>0</v>
      </c>
      <c r="G28" s="33">
        <v>0</v>
      </c>
      <c r="H28" s="33">
        <v>0</v>
      </c>
      <c r="I28" s="33">
        <v>70570</v>
      </c>
      <c r="J28" s="33">
        <v>-12398.221596748295</v>
      </c>
      <c r="K28" s="33">
        <v>-55618.322949664558</v>
      </c>
      <c r="L28" s="33">
        <v>-2600</v>
      </c>
      <c r="M28" s="33">
        <v>1998.8700331547443</v>
      </c>
      <c r="Q28" s="28">
        <v>2047</v>
      </c>
      <c r="R28" s="28">
        <v>57</v>
      </c>
      <c r="S28" s="33">
        <v>2037.4443219820241</v>
      </c>
      <c r="T28" s="43">
        <v>3000</v>
      </c>
      <c r="U28" s="41">
        <v>156900</v>
      </c>
      <c r="V28" s="44">
        <v>0.05</v>
      </c>
      <c r="W28" s="41">
        <v>11372.346628871666</v>
      </c>
      <c r="X28" s="42">
        <v>240319.27920630496</v>
      </c>
      <c r="Y28" s="33">
        <v>242356.72352828697</v>
      </c>
    </row>
    <row r="29" spans="1:25" x14ac:dyDescent="0.2">
      <c r="A29" s="28">
        <v>2050</v>
      </c>
      <c r="B29" s="28">
        <v>60</v>
      </c>
      <c r="C29" s="33">
        <v>71980</v>
      </c>
      <c r="D29" s="33">
        <v>0</v>
      </c>
      <c r="E29" s="33">
        <v>71980</v>
      </c>
      <c r="F29" s="33">
        <v>0</v>
      </c>
      <c r="G29" s="33">
        <v>0</v>
      </c>
      <c r="H29" s="33">
        <v>0</v>
      </c>
      <c r="I29" s="33">
        <v>71980</v>
      </c>
      <c r="J29" s="33">
        <v>-12683.234227635859</v>
      </c>
      <c r="K29" s="33">
        <v>-57008.781023406169</v>
      </c>
      <c r="L29" s="33">
        <v>-2300</v>
      </c>
      <c r="M29" s="33">
        <v>1986.854782112714</v>
      </c>
      <c r="Q29" s="28">
        <v>2048</v>
      </c>
      <c r="R29" s="28">
        <v>58</v>
      </c>
      <c r="S29" s="33">
        <v>2045.414579567594</v>
      </c>
      <c r="T29" s="43">
        <v>2800</v>
      </c>
      <c r="U29" s="41">
        <v>163100</v>
      </c>
      <c r="V29" s="44">
        <v>0.05</v>
      </c>
      <c r="W29" s="41">
        <v>12085.963960315248</v>
      </c>
      <c r="X29" s="42">
        <v>255205.2431666202</v>
      </c>
      <c r="Y29" s="33">
        <v>257250.65774618779</v>
      </c>
    </row>
    <row r="30" spans="1:25" x14ac:dyDescent="0.2">
      <c r="A30" s="28">
        <v>2051</v>
      </c>
      <c r="B30" s="28">
        <v>61</v>
      </c>
      <c r="C30" s="33">
        <v>73420</v>
      </c>
      <c r="D30" s="33">
        <v>0</v>
      </c>
      <c r="E30" s="33">
        <v>73420</v>
      </c>
      <c r="F30" s="33">
        <v>0</v>
      </c>
      <c r="G30" s="33">
        <v>0</v>
      </c>
      <c r="H30" s="33">
        <v>0</v>
      </c>
      <c r="I30" s="33">
        <v>73420</v>
      </c>
      <c r="J30" s="33">
        <v>-12975.421360168424</v>
      </c>
      <c r="K30" s="33">
        <v>-58434.000548991316</v>
      </c>
      <c r="L30" s="33">
        <v>-2000</v>
      </c>
      <c r="M30" s="33">
        <v>1997.4328729529734</v>
      </c>
      <c r="Q30" s="28">
        <v>2049</v>
      </c>
      <c r="R30" s="28">
        <v>59</v>
      </c>
      <c r="S30" s="33">
        <v>1998.8700331547443</v>
      </c>
      <c r="T30" s="43">
        <v>2600</v>
      </c>
      <c r="U30" s="41">
        <v>169500</v>
      </c>
      <c r="V30" s="44">
        <v>0.05</v>
      </c>
      <c r="W30" s="41">
        <v>12825.26215833101</v>
      </c>
      <c r="X30" s="42">
        <v>270630.5053249512</v>
      </c>
      <c r="Y30" s="33">
        <v>272629.37535810593</v>
      </c>
    </row>
    <row r="31" spans="1:25" x14ac:dyDescent="0.2">
      <c r="A31" s="28">
        <v>2052</v>
      </c>
      <c r="B31" s="28">
        <v>62</v>
      </c>
      <c r="C31" s="33">
        <v>74890</v>
      </c>
      <c r="D31" s="33">
        <v>0</v>
      </c>
      <c r="E31" s="33">
        <v>74890</v>
      </c>
      <c r="F31" s="33">
        <v>0</v>
      </c>
      <c r="G31" s="33">
        <v>0</v>
      </c>
      <c r="H31" s="33">
        <v>0</v>
      </c>
      <c r="I31" s="33">
        <v>74890</v>
      </c>
      <c r="J31" s="33">
        <v>-13274.713881143463</v>
      </c>
      <c r="K31" s="33">
        <v>-59894.850562716092</v>
      </c>
      <c r="L31" s="33">
        <v>-1700</v>
      </c>
      <c r="M31" s="33">
        <v>2017.8684290934179</v>
      </c>
      <c r="Q31" s="28">
        <v>2050</v>
      </c>
      <c r="R31" s="28">
        <v>60</v>
      </c>
      <c r="S31" s="33">
        <v>1986.854782112714</v>
      </c>
      <c r="T31" s="43">
        <v>2300</v>
      </c>
      <c r="U31" s="41">
        <v>176700</v>
      </c>
      <c r="V31" s="44">
        <v>0.05</v>
      </c>
      <c r="W31" s="41">
        <v>13589.025266247561</v>
      </c>
      <c r="X31" s="42">
        <v>286519.53059119877</v>
      </c>
      <c r="Y31" s="33">
        <v>288506.38537331147</v>
      </c>
    </row>
    <row r="32" spans="1:25" x14ac:dyDescent="0.2">
      <c r="A32" s="28">
        <v>2053</v>
      </c>
      <c r="B32" s="28">
        <v>63</v>
      </c>
      <c r="C32" s="33">
        <v>76390</v>
      </c>
      <c r="D32" s="33">
        <v>0</v>
      </c>
      <c r="E32" s="33">
        <v>76390</v>
      </c>
      <c r="F32" s="33">
        <v>0</v>
      </c>
      <c r="G32" s="33">
        <v>0</v>
      </c>
      <c r="H32" s="33">
        <v>0</v>
      </c>
      <c r="I32" s="33">
        <v>76390</v>
      </c>
      <c r="J32" s="33">
        <v>-13581.041325506245</v>
      </c>
      <c r="K32" s="33">
        <v>-61392.221826783993</v>
      </c>
      <c r="L32" s="33">
        <v>-1400</v>
      </c>
      <c r="M32" s="33">
        <v>2034.6052768031805</v>
      </c>
      <c r="Q32" s="28">
        <v>2051</v>
      </c>
      <c r="R32" s="28">
        <v>61</v>
      </c>
      <c r="S32" s="33">
        <v>1997.4328729529734</v>
      </c>
      <c r="T32" s="43">
        <v>2000</v>
      </c>
      <c r="U32" s="41">
        <v>184200</v>
      </c>
      <c r="V32" s="44">
        <v>0.05</v>
      </c>
      <c r="W32" s="41">
        <v>14375.976529559939</v>
      </c>
      <c r="X32" s="42">
        <v>302895.5071207587</v>
      </c>
      <c r="Y32" s="33">
        <v>304892.93999371165</v>
      </c>
    </row>
    <row r="33" spans="1:25" x14ac:dyDescent="0.2">
      <c r="A33" s="28">
        <v>2054</v>
      </c>
      <c r="B33" s="28">
        <v>64</v>
      </c>
      <c r="C33" s="33">
        <v>77920</v>
      </c>
      <c r="D33" s="33">
        <v>0</v>
      </c>
      <c r="E33" s="33">
        <v>77920</v>
      </c>
      <c r="F33" s="33">
        <v>0</v>
      </c>
      <c r="G33" s="33">
        <v>0</v>
      </c>
      <c r="H33" s="33">
        <v>0</v>
      </c>
      <c r="I33" s="33">
        <v>77920</v>
      </c>
      <c r="J33" s="33">
        <v>-13894.331849753755</v>
      </c>
      <c r="K33" s="33">
        <v>-62927.027372453587</v>
      </c>
      <c r="L33" s="33">
        <v>-1100</v>
      </c>
      <c r="M33" s="33">
        <v>2033.2460545958384</v>
      </c>
      <c r="Q33" s="28">
        <v>2052</v>
      </c>
      <c r="R33" s="28">
        <v>62</v>
      </c>
      <c r="S33" s="33">
        <v>2017.8684290934179</v>
      </c>
      <c r="T33" s="43">
        <v>1700</v>
      </c>
      <c r="U33" s="41">
        <v>192000</v>
      </c>
      <c r="V33" s="44">
        <v>0.05</v>
      </c>
      <c r="W33" s="41">
        <v>15187.275356037935</v>
      </c>
      <c r="X33" s="42">
        <v>319782.78247679665</v>
      </c>
      <c r="Y33" s="33">
        <v>321800.65090589004</v>
      </c>
    </row>
    <row r="34" spans="1:25" x14ac:dyDescent="0.2">
      <c r="A34" s="28">
        <v>2055</v>
      </c>
      <c r="B34" s="28">
        <v>65</v>
      </c>
      <c r="C34" s="33">
        <v>0</v>
      </c>
      <c r="D34" s="33">
        <v>24097.297881307542</v>
      </c>
      <c r="E34" s="33">
        <v>24097.297881307542</v>
      </c>
      <c r="F34" s="33">
        <v>14385.719039999998</v>
      </c>
      <c r="G34" s="33">
        <v>0</v>
      </c>
      <c r="H34" s="33">
        <v>14385.719039999998</v>
      </c>
      <c r="I34" s="33">
        <v>38483.016921307542</v>
      </c>
      <c r="J34" s="33">
        <v>1066.6088837104367</v>
      </c>
      <c r="K34" s="33">
        <v>-64500.20305676492</v>
      </c>
      <c r="L34" s="33">
        <v>24900</v>
      </c>
      <c r="M34" s="33">
        <v>1982.6688028489007</v>
      </c>
      <c r="Q34" s="28">
        <v>2053</v>
      </c>
      <c r="R34" s="28">
        <v>63</v>
      </c>
      <c r="S34" s="33">
        <v>2034.6052768031805</v>
      </c>
      <c r="T34" s="43">
        <v>1400</v>
      </c>
      <c r="U34" s="41">
        <v>200100</v>
      </c>
      <c r="V34" s="44">
        <v>0.05</v>
      </c>
      <c r="W34" s="41">
        <v>16024.139123839834</v>
      </c>
      <c r="X34" s="42">
        <v>337206.9216006365</v>
      </c>
      <c r="Y34" s="33">
        <v>339241.5268774397</v>
      </c>
    </row>
    <row r="35" spans="1:25" x14ac:dyDescent="0.2">
      <c r="A35" s="28">
        <v>2056</v>
      </c>
      <c r="B35" s="28">
        <v>66</v>
      </c>
      <c r="C35" s="33">
        <v>0</v>
      </c>
      <c r="D35" s="33">
        <v>26813.720551564031</v>
      </c>
      <c r="E35" s="33">
        <v>26813.720551564031</v>
      </c>
      <c r="F35" s="33">
        <v>16007.721599999999</v>
      </c>
      <c r="G35" s="33">
        <v>4704.96</v>
      </c>
      <c r="H35" s="33">
        <v>20712.6816</v>
      </c>
      <c r="I35" s="33">
        <v>47526.402151564034</v>
      </c>
      <c r="J35" s="33">
        <v>1151.6912383891456</v>
      </c>
      <c r="K35" s="33">
        <v>-66112.708133184031</v>
      </c>
      <c r="L35" s="33">
        <v>17500</v>
      </c>
      <c r="M35" s="33">
        <v>2048.0540596180508</v>
      </c>
      <c r="Q35" s="28">
        <v>2054</v>
      </c>
      <c r="R35" s="28">
        <v>64</v>
      </c>
      <c r="S35" s="33">
        <v>2033.2460545958384</v>
      </c>
      <c r="T35" s="43">
        <v>1100</v>
      </c>
      <c r="U35" s="41">
        <v>208500</v>
      </c>
      <c r="V35" s="44">
        <v>0.05</v>
      </c>
      <c r="W35" s="41">
        <v>16887.846080031824</v>
      </c>
      <c r="X35" s="42">
        <v>355194.76768066833</v>
      </c>
      <c r="Y35" s="33">
        <v>357228.01373526419</v>
      </c>
    </row>
    <row r="36" spans="1:25" x14ac:dyDescent="0.2">
      <c r="A36" s="28">
        <v>2057</v>
      </c>
      <c r="B36" s="28">
        <v>67</v>
      </c>
      <c r="C36" s="33">
        <v>0</v>
      </c>
      <c r="D36" s="33">
        <v>27349.994962595309</v>
      </c>
      <c r="E36" s="33">
        <v>27349.994962595309</v>
      </c>
      <c r="F36" s="33">
        <v>16321.931519999998</v>
      </c>
      <c r="G36" s="33">
        <v>9121.8120000000017</v>
      </c>
      <c r="H36" s="33">
        <v>25443.74352</v>
      </c>
      <c r="I36" s="33">
        <v>52793.738482595305</v>
      </c>
      <c r="J36" s="33">
        <v>1121.5850977282905</v>
      </c>
      <c r="K36" s="33">
        <v>-67765.525836513625</v>
      </c>
      <c r="L36" s="33">
        <v>13800</v>
      </c>
      <c r="M36" s="33">
        <v>1997.8518034280205</v>
      </c>
      <c r="Q36" s="28">
        <v>2055</v>
      </c>
      <c r="R36" s="28">
        <v>65</v>
      </c>
      <c r="S36" s="33">
        <v>1982.6688028489007</v>
      </c>
      <c r="T36" s="43">
        <v>-24900</v>
      </c>
      <c r="U36" s="41">
        <v>242900</v>
      </c>
      <c r="V36" s="44">
        <v>0.05</v>
      </c>
      <c r="W36" s="41">
        <v>17137.238384033419</v>
      </c>
      <c r="X36" s="42">
        <v>347432.00606470177</v>
      </c>
      <c r="Y36" s="33">
        <v>349414.67486755067</v>
      </c>
    </row>
    <row r="37" spans="1:25" x14ac:dyDescent="0.2">
      <c r="A37" s="28">
        <v>2058</v>
      </c>
      <c r="B37" s="28">
        <v>68</v>
      </c>
      <c r="C37" s="33">
        <v>0</v>
      </c>
      <c r="D37" s="33">
        <v>27896.994861847215</v>
      </c>
      <c r="E37" s="33">
        <v>27896.994861847215</v>
      </c>
      <c r="F37" s="33">
        <v>16653.125759999999</v>
      </c>
      <c r="G37" s="33">
        <v>8730.3719999999994</v>
      </c>
      <c r="H37" s="33">
        <v>25383.497759999998</v>
      </c>
      <c r="I37" s="33">
        <v>53280.49262184721</v>
      </c>
      <c r="J37" s="33">
        <v>1088.6906280462906</v>
      </c>
      <c r="K37" s="33">
        <v>-69459.663982426457</v>
      </c>
      <c r="L37" s="33">
        <v>15100</v>
      </c>
      <c r="M37" s="33">
        <v>2007.3710708950675</v>
      </c>
      <c r="Q37" s="28">
        <v>2056</v>
      </c>
      <c r="R37" s="28">
        <v>66</v>
      </c>
      <c r="S37" s="33">
        <v>2048.0540596180508</v>
      </c>
      <c r="T37" s="43">
        <v>-17500</v>
      </c>
      <c r="U37" s="41">
        <v>269900</v>
      </c>
      <c r="V37" s="44">
        <v>0.05</v>
      </c>
      <c r="W37" s="41">
        <v>16934.100303235089</v>
      </c>
      <c r="X37" s="42">
        <v>346866.10636793688</v>
      </c>
      <c r="Y37" s="33">
        <v>348914.16042755492</v>
      </c>
    </row>
    <row r="38" spans="1:25" x14ac:dyDescent="0.2">
      <c r="A38" s="28">
        <v>2059</v>
      </c>
      <c r="B38" s="28">
        <v>69</v>
      </c>
      <c r="C38" s="33">
        <v>0</v>
      </c>
      <c r="D38" s="33">
        <v>28454.934759084161</v>
      </c>
      <c r="E38" s="33">
        <v>28454.934759084161</v>
      </c>
      <c r="F38" s="33">
        <v>16984.32</v>
      </c>
      <c r="G38" s="33">
        <v>8880</v>
      </c>
      <c r="H38" s="33">
        <v>25864.32</v>
      </c>
      <c r="I38" s="33">
        <v>54319.254759084157</v>
      </c>
      <c r="J38" s="33">
        <v>1054.41166721025</v>
      </c>
      <c r="K38" s="33">
        <v>-71196.155581987114</v>
      </c>
      <c r="L38" s="33">
        <v>15800</v>
      </c>
      <c r="M38" s="33">
        <v>1984.8819152023643</v>
      </c>
      <c r="Q38" s="28">
        <v>2057</v>
      </c>
      <c r="R38" s="28">
        <v>67</v>
      </c>
      <c r="S38" s="33">
        <v>1997.8518034280205</v>
      </c>
      <c r="T38" s="43">
        <v>-13800</v>
      </c>
      <c r="U38" s="41">
        <v>293200</v>
      </c>
      <c r="V38" s="44">
        <v>0.05</v>
      </c>
      <c r="W38" s="41">
        <v>16998.305318396844</v>
      </c>
      <c r="X38" s="42">
        <v>350064.41168633371</v>
      </c>
      <c r="Y38" s="33">
        <v>352062.26348976174</v>
      </c>
    </row>
    <row r="39" spans="1:25" x14ac:dyDescent="0.2">
      <c r="A39" s="28">
        <v>2060</v>
      </c>
      <c r="B39" s="28">
        <v>70</v>
      </c>
      <c r="C39" s="33">
        <v>0</v>
      </c>
      <c r="D39" s="33">
        <v>29024.033454265842</v>
      </c>
      <c r="E39" s="33">
        <v>29024.033454265842</v>
      </c>
      <c r="F39" s="33">
        <v>17324.006399999998</v>
      </c>
      <c r="G39" s="33">
        <v>9033.119999999999</v>
      </c>
      <c r="H39" s="33">
        <v>26357.126399999997</v>
      </c>
      <c r="I39" s="33">
        <v>55381.159854265839</v>
      </c>
      <c r="J39" s="33">
        <v>1017.9927336577489</v>
      </c>
      <c r="K39" s="33">
        <v>-72976.059471536792</v>
      </c>
      <c r="L39" s="33">
        <v>16600</v>
      </c>
      <c r="M39" s="33">
        <v>2007.9750315891579</v>
      </c>
      <c r="Q39" s="28">
        <v>2058</v>
      </c>
      <c r="R39" s="28">
        <v>68</v>
      </c>
      <c r="S39" s="33">
        <v>2007.3710708950675</v>
      </c>
      <c r="T39" s="43">
        <v>-15100</v>
      </c>
      <c r="U39" s="41">
        <v>318300</v>
      </c>
      <c r="V39" s="44">
        <v>0.05</v>
      </c>
      <c r="W39" s="41">
        <v>17125.720584316685</v>
      </c>
      <c r="X39" s="42">
        <v>352090.13227065041</v>
      </c>
      <c r="Y39" s="33">
        <v>354097.50334154547</v>
      </c>
    </row>
    <row r="40" spans="1:25" x14ac:dyDescent="0.2">
      <c r="A40" s="28">
        <v>2061</v>
      </c>
      <c r="B40" s="28">
        <v>71</v>
      </c>
      <c r="C40" s="33">
        <v>0</v>
      </c>
      <c r="D40" s="33">
        <v>29604.51412335116</v>
      </c>
      <c r="E40" s="33">
        <v>29604.51412335116</v>
      </c>
      <c r="F40" s="33">
        <v>17672.184959999999</v>
      </c>
      <c r="G40" s="33">
        <v>9189.6959999999999</v>
      </c>
      <c r="H40" s="33">
        <v>26861.880959999999</v>
      </c>
      <c r="I40" s="33">
        <v>56466.395083351163</v>
      </c>
      <c r="J40" s="33">
        <v>979.39615620729614</v>
      </c>
      <c r="K40" s="33">
        <v>-74800.460958325202</v>
      </c>
      <c r="L40" s="33">
        <v>17300</v>
      </c>
      <c r="M40" s="33">
        <v>1953.3053128224128</v>
      </c>
      <c r="Q40" s="28">
        <v>2059</v>
      </c>
      <c r="R40" s="28">
        <v>69</v>
      </c>
      <c r="S40" s="33">
        <v>1984.8819152023643</v>
      </c>
      <c r="T40" s="43">
        <v>-15800</v>
      </c>
      <c r="U40" s="41">
        <v>344100</v>
      </c>
      <c r="V40" s="44">
        <v>0.05</v>
      </c>
      <c r="W40" s="41">
        <v>17209.506613532521</v>
      </c>
      <c r="X40" s="42">
        <v>353499.63888418296</v>
      </c>
      <c r="Y40" s="33">
        <v>355484.52079938533</v>
      </c>
    </row>
    <row r="41" spans="1:25" x14ac:dyDescent="0.2">
      <c r="A41" s="28">
        <v>2062</v>
      </c>
      <c r="B41" s="28">
        <v>72</v>
      </c>
      <c r="C41" s="33">
        <v>0</v>
      </c>
      <c r="D41" s="33">
        <v>30196.60440581818</v>
      </c>
      <c r="E41" s="33">
        <v>30196.60440581818</v>
      </c>
      <c r="F41" s="33">
        <v>18020.363519999999</v>
      </c>
      <c r="G41" s="33">
        <v>9345.2879999999986</v>
      </c>
      <c r="H41" s="33">
        <v>27365.651519999999</v>
      </c>
      <c r="I41" s="33">
        <v>57562.255925818179</v>
      </c>
      <c r="J41" s="33">
        <v>939.3190440658218</v>
      </c>
      <c r="K41" s="33">
        <v>-76670.472482283323</v>
      </c>
      <c r="L41" s="33">
        <v>18200</v>
      </c>
      <c r="M41" s="33">
        <v>1984.4078004230905</v>
      </c>
      <c r="Q41" s="28">
        <v>2060</v>
      </c>
      <c r="R41" s="28">
        <v>70</v>
      </c>
      <c r="S41" s="33">
        <v>2007.9750315891579</v>
      </c>
      <c r="T41" s="43">
        <v>-16600</v>
      </c>
      <c r="U41" s="41">
        <v>370700</v>
      </c>
      <c r="V41" s="44">
        <v>0.05</v>
      </c>
      <c r="W41" s="41">
        <v>17259.98194420915</v>
      </c>
      <c r="X41" s="42">
        <v>354159.6208283921</v>
      </c>
      <c r="Y41" s="33">
        <v>356167.59585998126</v>
      </c>
    </row>
    <row r="42" spans="1:25" x14ac:dyDescent="0.2">
      <c r="A42" s="28">
        <v>2063</v>
      </c>
      <c r="B42" s="28">
        <v>73</v>
      </c>
      <c r="C42" s="33">
        <v>0</v>
      </c>
      <c r="D42" s="33">
        <v>30800.536493934545</v>
      </c>
      <c r="E42" s="33">
        <v>30800.536493934545</v>
      </c>
      <c r="F42" s="33">
        <v>18385.526399999999</v>
      </c>
      <c r="G42" s="33">
        <v>9508.68</v>
      </c>
      <c r="H42" s="33">
        <v>27894.206399999999</v>
      </c>
      <c r="I42" s="33">
        <v>58694.742893934541</v>
      </c>
      <c r="J42" s="33">
        <v>896.2549848342037</v>
      </c>
      <c r="K42" s="33">
        <v>-78587.234294340393</v>
      </c>
      <c r="L42" s="33">
        <v>19000</v>
      </c>
      <c r="M42" s="33">
        <v>1988.171384851441</v>
      </c>
      <c r="Q42" s="28">
        <v>2061</v>
      </c>
      <c r="R42" s="28">
        <v>71</v>
      </c>
      <c r="S42" s="33">
        <v>1953.3053128224128</v>
      </c>
      <c r="T42" s="43">
        <v>-17300</v>
      </c>
      <c r="U42" s="41">
        <v>398000</v>
      </c>
      <c r="V42" s="44">
        <v>0.05</v>
      </c>
      <c r="W42" s="41">
        <v>17275.481041419607</v>
      </c>
      <c r="X42" s="42">
        <v>354135.10186981171</v>
      </c>
      <c r="Y42" s="33">
        <v>356088.40718263411</v>
      </c>
    </row>
    <row r="43" spans="1:25" x14ac:dyDescent="0.2">
      <c r="A43" s="28">
        <v>2064</v>
      </c>
      <c r="B43" s="28">
        <v>74</v>
      </c>
      <c r="C43" s="33">
        <v>0</v>
      </c>
      <c r="D43" s="33">
        <v>31416.547223813235</v>
      </c>
      <c r="E43" s="33">
        <v>31416.547223813235</v>
      </c>
      <c r="F43" s="33">
        <v>18750.689279999999</v>
      </c>
      <c r="G43" s="33">
        <v>9671.0400000000009</v>
      </c>
      <c r="H43" s="33">
        <v>28421.72928</v>
      </c>
      <c r="I43" s="33">
        <v>59838.276503813235</v>
      </c>
      <c r="J43" s="33">
        <v>851.63858007169688</v>
      </c>
      <c r="K43" s="33">
        <v>-80551.915151698893</v>
      </c>
      <c r="L43" s="33">
        <v>19900</v>
      </c>
      <c r="M43" s="33">
        <v>2026.1713170374787</v>
      </c>
      <c r="Q43" s="28">
        <v>2062</v>
      </c>
      <c r="R43" s="28">
        <v>72</v>
      </c>
      <c r="S43" s="33">
        <v>1984.4078004230905</v>
      </c>
      <c r="T43" s="43">
        <v>-18200</v>
      </c>
      <c r="U43" s="41">
        <v>426200</v>
      </c>
      <c r="V43" s="44">
        <v>0.05</v>
      </c>
      <c r="W43" s="41">
        <v>17251.755093490585</v>
      </c>
      <c r="X43" s="42">
        <v>353186.8569633023</v>
      </c>
      <c r="Y43" s="33">
        <v>355171.2647637254</v>
      </c>
    </row>
    <row r="44" spans="1:25" x14ac:dyDescent="0.2">
      <c r="A44" s="28">
        <v>2065</v>
      </c>
      <c r="B44" s="28">
        <v>75</v>
      </c>
      <c r="C44" s="33">
        <v>0</v>
      </c>
      <c r="D44" s="33">
        <v>32044.878168289502</v>
      </c>
      <c r="E44" s="33">
        <v>32044.878168289502</v>
      </c>
      <c r="F44" s="33">
        <v>19124.344319999997</v>
      </c>
      <c r="G44" s="33">
        <v>9836.7359999999971</v>
      </c>
      <c r="H44" s="33">
        <v>28961.080319999994</v>
      </c>
      <c r="I44" s="33">
        <v>61005.9584882895</v>
      </c>
      <c r="J44" s="33">
        <v>804.69408573992177</v>
      </c>
      <c r="K44" s="33">
        <v>-82565.713030491359</v>
      </c>
      <c r="L44" s="33">
        <v>20700</v>
      </c>
      <c r="M44" s="33">
        <v>1971.1108605755435</v>
      </c>
      <c r="Q44" s="28">
        <v>2063</v>
      </c>
      <c r="R44" s="28">
        <v>73</v>
      </c>
      <c r="S44" s="33">
        <v>1988.171384851441</v>
      </c>
      <c r="T44" s="43">
        <v>-19000</v>
      </c>
      <c r="U44" s="41">
        <v>455200</v>
      </c>
      <c r="V44" s="44">
        <v>0.05</v>
      </c>
      <c r="W44" s="41">
        <v>17184.342848165117</v>
      </c>
      <c r="X44" s="42">
        <v>351371.19981146744</v>
      </c>
      <c r="Y44" s="33">
        <v>353359.37119631888</v>
      </c>
    </row>
    <row r="45" spans="1:25" x14ac:dyDescent="0.2">
      <c r="A45" s="28">
        <v>2066</v>
      </c>
      <c r="B45" s="28">
        <v>76</v>
      </c>
      <c r="C45" s="33">
        <v>0</v>
      </c>
      <c r="D45" s="33">
        <v>32685.775731655285</v>
      </c>
      <c r="E45" s="33">
        <v>32685.775731655285</v>
      </c>
      <c r="F45" s="33">
        <v>21457.140672000001</v>
      </c>
      <c r="G45" s="33">
        <v>10019.514000000001</v>
      </c>
      <c r="H45" s="33">
        <v>31476.654672000004</v>
      </c>
      <c r="I45" s="33">
        <v>64162.430403655293</v>
      </c>
      <c r="J45" s="33">
        <v>405.46562499354604</v>
      </c>
      <c r="K45" s="33">
        <v>-84629.855856253635</v>
      </c>
      <c r="L45" s="33">
        <v>20100</v>
      </c>
      <c r="M45" s="33">
        <v>2009.1510329707453</v>
      </c>
      <c r="Q45" s="28">
        <v>2064</v>
      </c>
      <c r="R45" s="28">
        <v>74</v>
      </c>
      <c r="S45" s="33">
        <v>2026.1713170374787</v>
      </c>
      <c r="T45" s="43">
        <v>-19900</v>
      </c>
      <c r="U45" s="41">
        <v>486100</v>
      </c>
      <c r="V45" s="44">
        <v>0.05</v>
      </c>
      <c r="W45" s="41">
        <v>17071.059990573372</v>
      </c>
      <c r="X45" s="42">
        <v>348542.25980204082</v>
      </c>
      <c r="Y45" s="33">
        <v>350568.4311190783</v>
      </c>
    </row>
    <row r="46" spans="1:25" x14ac:dyDescent="0.2">
      <c r="A46" s="28">
        <v>2067</v>
      </c>
      <c r="B46" s="28">
        <v>77</v>
      </c>
      <c r="C46" s="33">
        <v>0</v>
      </c>
      <c r="D46" s="33">
        <v>33339.491246288395</v>
      </c>
      <c r="E46" s="33">
        <v>33339.491246288395</v>
      </c>
      <c r="F46" s="33">
        <v>21886.843968000001</v>
      </c>
      <c r="G46" s="33">
        <v>10192.049999999999</v>
      </c>
      <c r="H46" s="33">
        <v>32078.893968</v>
      </c>
      <c r="I46" s="33">
        <v>65418.385214288399</v>
      </c>
      <c r="J46" s="33">
        <v>322.65281301924165</v>
      </c>
      <c r="K46" s="33">
        <v>-86745.60225265997</v>
      </c>
      <c r="L46" s="33">
        <v>21000</v>
      </c>
      <c r="M46" s="33">
        <v>2004.5868076184197</v>
      </c>
      <c r="Q46" s="28">
        <v>2065</v>
      </c>
      <c r="R46" s="28">
        <v>75</v>
      </c>
      <c r="S46" s="33">
        <v>1971.1108605755435</v>
      </c>
      <c r="T46" s="43">
        <v>-20700</v>
      </c>
      <c r="U46" s="41">
        <v>517800</v>
      </c>
      <c r="V46" s="44">
        <v>0.05</v>
      </c>
      <c r="W46" s="41">
        <v>16909.612990102043</v>
      </c>
      <c r="X46" s="42">
        <v>344751.87279214285</v>
      </c>
      <c r="Y46" s="33">
        <v>346722.98365271837</v>
      </c>
    </row>
    <row r="47" spans="1:25" x14ac:dyDescent="0.2">
      <c r="A47" s="28">
        <v>2068</v>
      </c>
      <c r="B47" s="28">
        <v>78</v>
      </c>
      <c r="C47" s="33">
        <v>0</v>
      </c>
      <c r="D47" s="33">
        <v>34006.281071214165</v>
      </c>
      <c r="E47" s="33">
        <v>34006.281071214165</v>
      </c>
      <c r="F47" s="33">
        <v>22325.888640000001</v>
      </c>
      <c r="G47" s="33">
        <v>10367.82</v>
      </c>
      <c r="H47" s="33">
        <v>32693.708640000001</v>
      </c>
      <c r="I47" s="33">
        <v>66699.989711214163</v>
      </c>
      <c r="J47" s="33">
        <v>236.1034025589006</v>
      </c>
      <c r="K47" s="33">
        <v>-88914.242308976463</v>
      </c>
      <c r="L47" s="33">
        <v>22000</v>
      </c>
      <c r="M47" s="33">
        <v>2026.4376124150222</v>
      </c>
      <c r="Q47" s="28">
        <v>2066</v>
      </c>
      <c r="R47" s="28">
        <v>76</v>
      </c>
      <c r="S47" s="33">
        <v>2009.1510329707453</v>
      </c>
      <c r="T47" s="43">
        <v>-20100</v>
      </c>
      <c r="U47" s="41">
        <v>548900</v>
      </c>
      <c r="V47" s="44">
        <v>0.05</v>
      </c>
      <c r="W47" s="41">
        <v>16735.093639607145</v>
      </c>
      <c r="X47" s="42">
        <v>341386.96643174998</v>
      </c>
      <c r="Y47" s="33">
        <v>343396.11746472074</v>
      </c>
    </row>
    <row r="48" spans="1:25" x14ac:dyDescent="0.2">
      <c r="A48" s="28">
        <v>2069</v>
      </c>
      <c r="B48" s="28">
        <v>79</v>
      </c>
      <c r="C48" s="33">
        <v>0</v>
      </c>
      <c r="D48" s="33">
        <v>34686.406692638448</v>
      </c>
      <c r="E48" s="33">
        <v>34686.406692638448</v>
      </c>
      <c r="F48" s="33">
        <v>22774.274688000001</v>
      </c>
      <c r="G48" s="33">
        <v>10546.788</v>
      </c>
      <c r="H48" s="33">
        <v>33321.062688000005</v>
      </c>
      <c r="I48" s="33">
        <v>68007.469380638446</v>
      </c>
      <c r="J48" s="33">
        <v>145.77764470302691</v>
      </c>
      <c r="K48" s="33">
        <v>-91137.09836670087</v>
      </c>
      <c r="L48" s="33">
        <v>23000</v>
      </c>
      <c r="M48" s="33">
        <v>2042.5862710556321</v>
      </c>
      <c r="Q48" s="28">
        <v>2067</v>
      </c>
      <c r="R48" s="28">
        <v>77</v>
      </c>
      <c r="S48" s="33">
        <v>2004.5868076184197</v>
      </c>
      <c r="T48" s="43">
        <v>-21000</v>
      </c>
      <c r="U48" s="41">
        <v>580900</v>
      </c>
      <c r="V48" s="44">
        <v>0.05</v>
      </c>
      <c r="W48" s="41">
        <v>16544.348321587499</v>
      </c>
      <c r="X48" s="42">
        <v>336931.31475333747</v>
      </c>
      <c r="Y48" s="33">
        <v>338935.90156095591</v>
      </c>
    </row>
    <row r="49" spans="1:25" x14ac:dyDescent="0.2">
      <c r="A49" s="28">
        <v>2070</v>
      </c>
      <c r="B49" s="28">
        <v>80</v>
      </c>
      <c r="C49" s="33">
        <v>0</v>
      </c>
      <c r="D49" s="33">
        <v>35380.134826491209</v>
      </c>
      <c r="E49" s="33">
        <v>35380.134826491209</v>
      </c>
      <c r="F49" s="33">
        <v>23232.002112000002</v>
      </c>
      <c r="G49" s="33">
        <v>10743.84</v>
      </c>
      <c r="H49" s="33">
        <v>33975.842111999998</v>
      </c>
      <c r="I49" s="33">
        <v>69355.976938491207</v>
      </c>
      <c r="J49" s="33">
        <v>51.635113070570924</v>
      </c>
      <c r="K49" s="33">
        <v>-93415.52582586839</v>
      </c>
      <c r="L49" s="33">
        <v>24000</v>
      </c>
      <c r="M49" s="33">
        <v>2034.6724967490227</v>
      </c>
      <c r="Q49" s="28">
        <v>2068</v>
      </c>
      <c r="R49" s="28">
        <v>78</v>
      </c>
      <c r="S49" s="33">
        <v>2026.4376124150222</v>
      </c>
      <c r="T49" s="43">
        <v>-22000</v>
      </c>
      <c r="U49" s="41">
        <v>613900</v>
      </c>
      <c r="V49" s="44">
        <v>0.05</v>
      </c>
      <c r="W49" s="41">
        <v>16296.565737666875</v>
      </c>
      <c r="X49" s="42">
        <v>331227.88049100433</v>
      </c>
      <c r="Y49" s="33">
        <v>333254.31810341933</v>
      </c>
    </row>
    <row r="50" spans="1:25" x14ac:dyDescent="0.2">
      <c r="A50" s="28">
        <v>2071</v>
      </c>
      <c r="B50" s="28">
        <v>81</v>
      </c>
      <c r="C50" s="33">
        <v>0</v>
      </c>
      <c r="D50" s="33">
        <v>36087.737523021038</v>
      </c>
      <c r="E50" s="33">
        <v>36087.737523021038</v>
      </c>
      <c r="F50" s="33">
        <v>23689.729535999999</v>
      </c>
      <c r="G50" s="33">
        <v>10925.088</v>
      </c>
      <c r="H50" s="33">
        <v>34614.817536000002</v>
      </c>
      <c r="I50" s="33">
        <v>70702.555059021048</v>
      </c>
      <c r="J50" s="33">
        <v>-44.121513359009214</v>
      </c>
      <c r="K50" s="33">
        <v>-95750.913971515096</v>
      </c>
      <c r="L50" s="33">
        <v>25100</v>
      </c>
      <c r="M50" s="33">
        <v>2042.1920708959588</v>
      </c>
      <c r="Q50" s="28">
        <v>2069</v>
      </c>
      <c r="R50" s="28">
        <v>79</v>
      </c>
      <c r="S50" s="33">
        <v>2042.5862710556321</v>
      </c>
      <c r="T50" s="43">
        <v>-23000</v>
      </c>
      <c r="U50" s="41">
        <v>647900</v>
      </c>
      <c r="V50" s="44">
        <v>0.05</v>
      </c>
      <c r="W50" s="41">
        <v>15986.394024550216</v>
      </c>
      <c r="X50" s="42">
        <v>324214.27451555454</v>
      </c>
      <c r="Y50" s="33">
        <v>326256.86078661017</v>
      </c>
    </row>
    <row r="51" spans="1:25" x14ac:dyDescent="0.2">
      <c r="A51" s="28">
        <v>2072</v>
      </c>
      <c r="B51" s="28">
        <v>82</v>
      </c>
      <c r="C51" s="33">
        <v>0</v>
      </c>
      <c r="D51" s="33">
        <v>36809.492273481461</v>
      </c>
      <c r="E51" s="33">
        <v>36809.492273481461</v>
      </c>
      <c r="F51" s="33">
        <v>24166.139712000004</v>
      </c>
      <c r="G51" s="33">
        <v>11129.274000000001</v>
      </c>
      <c r="H51" s="33">
        <v>35295.413712000009</v>
      </c>
      <c r="I51" s="33">
        <v>72104.90598548147</v>
      </c>
      <c r="J51" s="33">
        <v>-146.01792379563949</v>
      </c>
      <c r="K51" s="33">
        <v>-98144.686820802963</v>
      </c>
      <c r="L51" s="33">
        <v>26100</v>
      </c>
      <c r="M51" s="33">
        <v>1956.3933117788329</v>
      </c>
      <c r="Q51" s="28">
        <v>2070</v>
      </c>
      <c r="R51" s="28">
        <v>80</v>
      </c>
      <c r="S51" s="33">
        <v>2034.6724967490227</v>
      </c>
      <c r="T51" s="43">
        <v>-24000</v>
      </c>
      <c r="U51" s="41">
        <v>682900</v>
      </c>
      <c r="V51" s="44">
        <v>0.05</v>
      </c>
      <c r="W51" s="41">
        <v>15610.713725777729</v>
      </c>
      <c r="X51" s="42">
        <v>315824.98824133229</v>
      </c>
      <c r="Y51" s="33">
        <v>317859.66073808132</v>
      </c>
    </row>
    <row r="52" spans="1:25" x14ac:dyDescent="0.2">
      <c r="A52" s="28">
        <v>2073</v>
      </c>
      <c r="B52" s="28">
        <v>83</v>
      </c>
      <c r="C52" s="33">
        <v>0</v>
      </c>
      <c r="D52" s="33">
        <v>37545.682118951088</v>
      </c>
      <c r="E52" s="33">
        <v>37545.682118951088</v>
      </c>
      <c r="F52" s="33">
        <v>24651.891263999998</v>
      </c>
      <c r="G52" s="33">
        <v>11321.309999999998</v>
      </c>
      <c r="H52" s="33">
        <v>35973.201263999996</v>
      </c>
      <c r="I52" s="33">
        <v>73518.883382951084</v>
      </c>
      <c r="J52" s="33">
        <v>-222.26064593122965</v>
      </c>
      <c r="K52" s="33">
        <v>-100598.30399132303</v>
      </c>
      <c r="L52" s="33">
        <v>27300</v>
      </c>
      <c r="M52" s="33">
        <v>1954.7120574756627</v>
      </c>
      <c r="Q52" s="28">
        <v>2071</v>
      </c>
      <c r="R52" s="28">
        <v>81</v>
      </c>
      <c r="S52" s="33">
        <v>2042.1920708959588</v>
      </c>
      <c r="T52" s="43">
        <v>-25100</v>
      </c>
      <c r="U52" s="41">
        <v>720000</v>
      </c>
      <c r="V52" s="44">
        <v>0.05</v>
      </c>
      <c r="W52" s="41">
        <v>15163.749412066616</v>
      </c>
      <c r="X52" s="42">
        <v>305888.73765339889</v>
      </c>
      <c r="Y52" s="33">
        <v>307930.92972429487</v>
      </c>
    </row>
    <row r="53" spans="1:25" x14ac:dyDescent="0.2">
      <c r="A53" s="28">
        <v>2074</v>
      </c>
      <c r="B53" s="28">
        <v>84</v>
      </c>
      <c r="C53" s="33">
        <v>0</v>
      </c>
      <c r="D53" s="33">
        <v>38296.595761330107</v>
      </c>
      <c r="E53" s="33">
        <v>38296.595761330107</v>
      </c>
      <c r="F53" s="33">
        <v>25146.984192000004</v>
      </c>
      <c r="G53" s="33">
        <v>11516.376</v>
      </c>
      <c r="H53" s="33">
        <v>36663.360192000007</v>
      </c>
      <c r="I53" s="33">
        <v>74959.955953330122</v>
      </c>
      <c r="J53" s="33">
        <v>-280.95480838581875</v>
      </c>
      <c r="K53" s="33">
        <v>-103113.2615911061</v>
      </c>
      <c r="L53" s="33">
        <v>28500</v>
      </c>
      <c r="M53" s="33">
        <v>2020.4516113138598</v>
      </c>
      <c r="Q53" s="28">
        <v>2072</v>
      </c>
      <c r="R53" s="28">
        <v>82</v>
      </c>
      <c r="S53" s="33">
        <v>1956.3933117788329</v>
      </c>
      <c r="T53" s="43">
        <v>-26100</v>
      </c>
      <c r="U53" s="41">
        <v>758100</v>
      </c>
      <c r="V53" s="44">
        <v>0.05</v>
      </c>
      <c r="W53" s="41">
        <v>14641.936882669945</v>
      </c>
      <c r="X53" s="42">
        <v>294430.67453606881</v>
      </c>
      <c r="Y53" s="33">
        <v>296387.06784784765</v>
      </c>
    </row>
    <row r="54" spans="1:25" x14ac:dyDescent="0.2">
      <c r="A54" s="28">
        <v>2075</v>
      </c>
      <c r="B54" s="28">
        <v>85</v>
      </c>
      <c r="C54" s="33">
        <v>0</v>
      </c>
      <c r="D54" s="33">
        <v>39062.527676556718</v>
      </c>
      <c r="E54" s="33">
        <v>39062.527676556718</v>
      </c>
      <c r="F54" s="33">
        <v>25642.077120000002</v>
      </c>
      <c r="G54" s="33">
        <v>11726.64</v>
      </c>
      <c r="H54" s="33">
        <v>37368.717120000001</v>
      </c>
      <c r="I54" s="33">
        <v>76431.244796556712</v>
      </c>
      <c r="J54" s="33">
        <v>-339.80429733203277</v>
      </c>
      <c r="K54" s="33">
        <v>-105691.09313088375</v>
      </c>
      <c r="L54" s="33">
        <v>29600</v>
      </c>
      <c r="M54" s="33">
        <v>2020.798979654799</v>
      </c>
      <c r="Q54" s="28">
        <v>2073</v>
      </c>
      <c r="R54" s="28">
        <v>83</v>
      </c>
      <c r="S54" s="33">
        <v>1954.7120574756627</v>
      </c>
      <c r="T54" s="43">
        <v>-27300</v>
      </c>
      <c r="U54" s="41">
        <v>797400</v>
      </c>
      <c r="V54" s="44">
        <v>0.05</v>
      </c>
      <c r="W54" s="41">
        <v>14039.033726803442</v>
      </c>
      <c r="X54" s="42">
        <v>281169.70826287224</v>
      </c>
      <c r="Y54" s="33">
        <v>283124.42032034788</v>
      </c>
    </row>
    <row r="55" spans="1:25" x14ac:dyDescent="0.2">
      <c r="Q55" s="28">
        <v>2074</v>
      </c>
      <c r="R55" s="28">
        <v>84</v>
      </c>
      <c r="S55" s="33">
        <v>2020.4516113138598</v>
      </c>
      <c r="T55" s="43">
        <v>-28500</v>
      </c>
      <c r="U55" s="41">
        <v>837900</v>
      </c>
      <c r="V55" s="44">
        <v>0.05</v>
      </c>
      <c r="W55" s="41">
        <v>13345.985413143613</v>
      </c>
      <c r="X55" s="42">
        <v>266015.69367601583</v>
      </c>
      <c r="Y55" s="33">
        <v>268036.14528732968</v>
      </c>
    </row>
    <row r="56" spans="1:25" x14ac:dyDescent="0.2">
      <c r="A56" s="1" t="s">
        <v>145</v>
      </c>
      <c r="C56" s="33">
        <f>SUM(C3:C54)</f>
        <v>1823010</v>
      </c>
      <c r="D56" s="33">
        <f t="shared" ref="D56:M56" si="0">SUM(D3:D54)</f>
        <v>675600.18180749868</v>
      </c>
      <c r="E56" s="33">
        <f t="shared" si="0"/>
        <v>2498610.1818074989</v>
      </c>
      <c r="F56" s="33">
        <f t="shared" si="0"/>
        <v>424602.90470399999</v>
      </c>
      <c r="G56" s="33">
        <f t="shared" si="0"/>
        <v>196510.40399999998</v>
      </c>
      <c r="H56" s="33">
        <f t="shared" si="0"/>
        <v>621113.3087040002</v>
      </c>
      <c r="I56" s="33">
        <f t="shared" si="0"/>
        <v>3119723.4905114998</v>
      </c>
      <c r="J56" s="33">
        <f t="shared" si="0"/>
        <v>-298867.87316560006</v>
      </c>
      <c r="K56" s="33">
        <f t="shared" si="0"/>
        <v>-3133334.8183662449</v>
      </c>
      <c r="L56" s="33">
        <f t="shared" si="0"/>
        <v>312500</v>
      </c>
      <c r="M56" s="33">
        <f t="shared" si="0"/>
        <v>104397.37677694071</v>
      </c>
      <c r="Q56" s="28">
        <v>2075</v>
      </c>
      <c r="R56" s="28">
        <v>85</v>
      </c>
      <c r="S56" s="33">
        <v>2020.798979654799</v>
      </c>
      <c r="T56" s="43">
        <v>-29600</v>
      </c>
      <c r="U56" s="41">
        <v>879500</v>
      </c>
      <c r="V56" s="44">
        <v>0.05</v>
      </c>
      <c r="W56" s="41">
        <v>12560.784683800792</v>
      </c>
      <c r="X56" s="42">
        <v>248976.47835981663</v>
      </c>
      <c r="Y56" s="33">
        <v>250997.27733947142</v>
      </c>
    </row>
    <row r="57" spans="1:25" x14ac:dyDescent="0.2"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Q57" s="28"/>
      <c r="R57" s="28"/>
      <c r="Y57" s="33"/>
    </row>
    <row r="58" spans="1:25" x14ac:dyDescent="0.2">
      <c r="Q58" s="28"/>
      <c r="R58" s="28"/>
      <c r="W58" s="45">
        <f>SUM(W5:W56)</f>
        <v>561476.47835981671</v>
      </c>
      <c r="Y58" s="33"/>
    </row>
    <row r="61" spans="1:25" ht="15" x14ac:dyDescent="0.25">
      <c r="D61" s="46" t="s">
        <v>153</v>
      </c>
      <c r="E61" s="46" t="s">
        <v>154</v>
      </c>
      <c r="F61" s="47" t="s">
        <v>155</v>
      </c>
      <c r="G61" s="47" t="s">
        <v>156</v>
      </c>
      <c r="H61" s="48" t="s">
        <v>157</v>
      </c>
      <c r="I61" s="48" t="s">
        <v>158</v>
      </c>
      <c r="J61" s="49" t="s">
        <v>159</v>
      </c>
      <c r="K61" s="47" t="s">
        <v>160</v>
      </c>
      <c r="L61" s="50" t="s">
        <v>153</v>
      </c>
      <c r="M61" s="50" t="s">
        <v>154</v>
      </c>
      <c r="N61" s="47" t="s">
        <v>155</v>
      </c>
      <c r="O61" s="47" t="s">
        <v>156</v>
      </c>
      <c r="P61" s="47" t="s">
        <v>161</v>
      </c>
      <c r="Q61" s="47" t="s">
        <v>145</v>
      </c>
      <c r="R61" s="51" t="s">
        <v>162</v>
      </c>
      <c r="S61" s="52"/>
    </row>
    <row r="62" spans="1:25" x14ac:dyDescent="0.2">
      <c r="D62" s="53"/>
      <c r="E62" s="53"/>
      <c r="F62" s="54"/>
      <c r="G62" s="54"/>
      <c r="H62" s="54"/>
      <c r="I62" s="54"/>
      <c r="J62" s="54"/>
      <c r="K62" s="54"/>
      <c r="L62" s="53"/>
      <c r="M62" s="53"/>
      <c r="N62" s="54"/>
      <c r="O62" s="54"/>
      <c r="P62" s="54"/>
      <c r="Q62" s="55"/>
      <c r="R62" s="56"/>
      <c r="S62" s="53"/>
    </row>
    <row r="63" spans="1:25" x14ac:dyDescent="0.2">
      <c r="D63" s="53"/>
      <c r="E63" s="53"/>
      <c r="F63" s="54"/>
      <c r="G63" s="54"/>
      <c r="H63" s="54"/>
      <c r="I63" s="54"/>
      <c r="J63" s="54"/>
      <c r="K63" s="54"/>
      <c r="L63" s="53"/>
      <c r="M63" s="53"/>
      <c r="N63" s="54"/>
      <c r="O63" s="54"/>
      <c r="P63" s="54"/>
      <c r="Q63" s="55"/>
      <c r="R63" s="54"/>
      <c r="S63" s="57"/>
    </row>
    <row r="64" spans="1:25" x14ac:dyDescent="0.2">
      <c r="A64" s="1" t="s">
        <v>163</v>
      </c>
      <c r="D64" s="58">
        <v>675600</v>
      </c>
      <c r="E64" s="58">
        <v>621113</v>
      </c>
      <c r="F64" s="58">
        <v>-298868</v>
      </c>
      <c r="G64" s="58"/>
      <c r="H64" s="58"/>
      <c r="I64" s="58"/>
      <c r="J64" s="58">
        <v>561476</v>
      </c>
      <c r="K64" s="58"/>
      <c r="L64" s="59"/>
      <c r="M64" s="59"/>
      <c r="N64" s="60"/>
      <c r="O64" s="60"/>
      <c r="P64" s="60"/>
      <c r="Q64" s="60"/>
      <c r="R64" s="61">
        <v>250997</v>
      </c>
      <c r="S64" s="57"/>
    </row>
    <row r="65" spans="1:19" x14ac:dyDescent="0.2">
      <c r="D65" s="59"/>
      <c r="E65" s="59"/>
      <c r="F65" s="60"/>
      <c r="G65" s="60"/>
      <c r="H65" s="60"/>
      <c r="I65" s="60"/>
      <c r="J65" s="60"/>
      <c r="K65" s="60"/>
      <c r="L65" s="59"/>
      <c r="M65" s="59"/>
      <c r="N65" s="60"/>
      <c r="O65" s="60"/>
      <c r="P65" s="60"/>
      <c r="Q65" s="60"/>
      <c r="R65" s="60"/>
      <c r="S65" s="57"/>
    </row>
    <row r="66" spans="1:19" x14ac:dyDescent="0.2">
      <c r="A66" s="1" t="s">
        <v>164</v>
      </c>
      <c r="D66" s="58">
        <v>675600</v>
      </c>
      <c r="E66" s="58">
        <v>435717</v>
      </c>
      <c r="F66" s="58">
        <v>-411105</v>
      </c>
      <c r="G66" s="58"/>
      <c r="H66" s="58">
        <v>522900</v>
      </c>
      <c r="I66" s="58"/>
      <c r="J66" s="58">
        <v>70318</v>
      </c>
      <c r="K66" s="58"/>
      <c r="L66" s="57">
        <v>0</v>
      </c>
      <c r="M66" s="57">
        <v>-185396</v>
      </c>
      <c r="N66" s="57">
        <v>-112237</v>
      </c>
      <c r="O66" s="57">
        <v>0</v>
      </c>
      <c r="P66" s="62">
        <v>31742</v>
      </c>
      <c r="Q66" s="62">
        <v>-265891</v>
      </c>
      <c r="R66" s="61">
        <v>-14894</v>
      </c>
      <c r="S66" s="57">
        <f>R66-R64</f>
        <v>-265891</v>
      </c>
    </row>
    <row r="68" spans="1:19" x14ac:dyDescent="0.2">
      <c r="A68" s="1" t="s">
        <v>165</v>
      </c>
    </row>
    <row r="71" spans="1:19" ht="15.75" thickBot="1" x14ac:dyDescent="0.3">
      <c r="A71"/>
      <c r="B71"/>
      <c r="C71"/>
      <c r="D71"/>
      <c r="E71"/>
      <c r="F71"/>
      <c r="G71"/>
      <c r="H71"/>
      <c r="I71"/>
      <c r="J71"/>
      <c r="K71"/>
      <c r="L71"/>
    </row>
    <row r="72" spans="1:19" ht="18.75" thickBot="1" x14ac:dyDescent="0.25">
      <c r="A72" s="181" t="s">
        <v>185</v>
      </c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3"/>
    </row>
    <row r="73" spans="1:19" ht="15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9" ht="15.75" x14ac:dyDescent="0.25">
      <c r="A74"/>
      <c r="B74" s="118">
        <v>2050</v>
      </c>
      <c r="C74" s="118">
        <v>2051</v>
      </c>
      <c r="D74" s="118">
        <v>2052</v>
      </c>
      <c r="E74" s="118">
        <v>2053</v>
      </c>
      <c r="F74" s="118">
        <v>2054</v>
      </c>
      <c r="G74" s="118">
        <v>2055</v>
      </c>
      <c r="H74" s="118">
        <v>2056</v>
      </c>
      <c r="I74" s="118">
        <v>2057</v>
      </c>
      <c r="J74" s="118">
        <v>2058</v>
      </c>
      <c r="K74" s="118">
        <v>2059</v>
      </c>
      <c r="L74" s="118">
        <v>2060</v>
      </c>
    </row>
    <row r="75" spans="1:19" ht="14.25" x14ac:dyDescent="0.2">
      <c r="A75" s="119" t="s">
        <v>186</v>
      </c>
      <c r="B75" s="120"/>
      <c r="C75" s="121">
        <v>1328</v>
      </c>
      <c r="D75" s="121">
        <v>1506</v>
      </c>
      <c r="E75" s="121">
        <v>1692</v>
      </c>
      <c r="F75" s="121">
        <v>1887</v>
      </c>
      <c r="G75" s="121">
        <v>2092</v>
      </c>
      <c r="H75" s="121">
        <v>2317</v>
      </c>
      <c r="I75" s="121">
        <v>2522</v>
      </c>
      <c r="J75" s="121">
        <v>2724</v>
      </c>
      <c r="K75" s="121">
        <v>2929</v>
      </c>
      <c r="L75" s="121">
        <v>3138</v>
      </c>
    </row>
    <row r="76" spans="1:19" ht="14.25" x14ac:dyDescent="0.2">
      <c r="A76" s="122" t="s">
        <v>187</v>
      </c>
      <c r="B76" s="120">
        <v>1202</v>
      </c>
      <c r="C76" s="121">
        <v>1380</v>
      </c>
      <c r="D76" s="121">
        <v>1568</v>
      </c>
      <c r="E76" s="121">
        <v>1765</v>
      </c>
      <c r="F76" s="121">
        <v>1973</v>
      </c>
      <c r="G76" s="121">
        <v>2191</v>
      </c>
      <c r="H76" s="121">
        <v>2389</v>
      </c>
      <c r="I76" s="121">
        <v>2592</v>
      </c>
      <c r="J76" s="121">
        <v>2798</v>
      </c>
      <c r="K76" s="121">
        <v>3012</v>
      </c>
      <c r="L76" s="121">
        <v>3226</v>
      </c>
    </row>
    <row r="77" spans="1:19" ht="14.25" x14ac:dyDescent="0.2">
      <c r="A77" s="123" t="s">
        <v>188</v>
      </c>
      <c r="B77" s="124">
        <v>1214</v>
      </c>
      <c r="C77" s="125">
        <v>1391</v>
      </c>
      <c r="D77" s="125">
        <v>1579</v>
      </c>
      <c r="E77" s="125">
        <v>1776</v>
      </c>
      <c r="F77" s="125">
        <v>1987</v>
      </c>
      <c r="G77" s="125">
        <v>2203</v>
      </c>
      <c r="H77" s="125">
        <v>2405</v>
      </c>
      <c r="I77" s="125">
        <v>2607</v>
      </c>
      <c r="J77" s="125">
        <v>2813</v>
      </c>
      <c r="K77" s="125">
        <v>3023</v>
      </c>
      <c r="L77" s="125"/>
    </row>
    <row r="78" spans="1:19" ht="14.25" x14ac:dyDescent="0.2">
      <c r="A78" s="122" t="s">
        <v>189</v>
      </c>
      <c r="B78" s="120">
        <v>1227</v>
      </c>
      <c r="C78" s="121">
        <v>1405</v>
      </c>
      <c r="D78" s="121">
        <v>1592</v>
      </c>
      <c r="E78" s="121">
        <v>1790</v>
      </c>
      <c r="F78" s="121">
        <v>1997</v>
      </c>
      <c r="G78" s="121">
        <v>2214</v>
      </c>
      <c r="H78" s="121">
        <v>2416</v>
      </c>
      <c r="I78" s="121">
        <v>2619</v>
      </c>
      <c r="J78" s="121">
        <v>2825</v>
      </c>
      <c r="K78" s="121">
        <v>3034</v>
      </c>
      <c r="L78" s="121"/>
    </row>
    <row r="79" spans="1:19" ht="14.25" x14ac:dyDescent="0.2">
      <c r="A79" s="122" t="s">
        <v>190</v>
      </c>
      <c r="B79" s="120">
        <v>1238</v>
      </c>
      <c r="C79" s="121">
        <v>1416</v>
      </c>
      <c r="D79" s="121">
        <v>1603</v>
      </c>
      <c r="E79" s="121">
        <v>1801</v>
      </c>
      <c r="F79" s="121">
        <v>2008</v>
      </c>
      <c r="G79" s="121">
        <v>2226</v>
      </c>
      <c r="H79" s="121">
        <v>2428</v>
      </c>
      <c r="I79" s="121">
        <v>2630</v>
      </c>
      <c r="J79" s="121">
        <v>2836</v>
      </c>
      <c r="K79" s="121">
        <v>3045</v>
      </c>
      <c r="L79" s="121"/>
    </row>
    <row r="80" spans="1:19" ht="14.25" x14ac:dyDescent="0.2">
      <c r="A80" s="123" t="s">
        <v>191</v>
      </c>
      <c r="B80" s="124">
        <v>1249</v>
      </c>
      <c r="C80" s="125">
        <v>1427</v>
      </c>
      <c r="D80" s="125">
        <v>1614</v>
      </c>
      <c r="E80" s="125">
        <v>1811</v>
      </c>
      <c r="F80" s="125">
        <v>2019</v>
      </c>
      <c r="G80" s="125">
        <v>2237</v>
      </c>
      <c r="H80" s="125">
        <v>2439</v>
      </c>
      <c r="I80" s="125">
        <v>2641</v>
      </c>
      <c r="J80" s="125">
        <v>2847</v>
      </c>
      <c r="K80" s="125">
        <v>3056</v>
      </c>
      <c r="L80" s="125"/>
    </row>
    <row r="81" spans="1:13" ht="14.25" x14ac:dyDescent="0.2">
      <c r="A81" s="122" t="s">
        <v>192</v>
      </c>
      <c r="B81" s="121">
        <v>1261</v>
      </c>
      <c r="C81" s="121">
        <v>1438</v>
      </c>
      <c r="D81" s="121">
        <v>1625</v>
      </c>
      <c r="E81" s="121">
        <v>1822</v>
      </c>
      <c r="F81" s="121">
        <v>2029</v>
      </c>
      <c r="G81" s="121">
        <v>2249</v>
      </c>
      <c r="H81" s="121">
        <v>2450</v>
      </c>
      <c r="I81" s="121">
        <v>2652</v>
      </c>
      <c r="J81" s="121">
        <v>2858</v>
      </c>
      <c r="K81" s="121">
        <v>3067</v>
      </c>
      <c r="L81" s="121"/>
    </row>
    <row r="82" spans="1:13" ht="14.25" x14ac:dyDescent="0.2">
      <c r="A82" s="122" t="s">
        <v>193</v>
      </c>
      <c r="B82" s="121">
        <v>1272</v>
      </c>
      <c r="C82" s="121">
        <v>1450</v>
      </c>
      <c r="D82" s="121">
        <v>1637</v>
      </c>
      <c r="E82" s="121">
        <v>1833</v>
      </c>
      <c r="F82" s="121">
        <v>2040</v>
      </c>
      <c r="G82" s="121">
        <v>2260</v>
      </c>
      <c r="H82" s="121">
        <v>2462</v>
      </c>
      <c r="I82" s="121">
        <v>2664</v>
      </c>
      <c r="J82" s="121">
        <v>2874</v>
      </c>
      <c r="K82" s="121">
        <v>3083</v>
      </c>
      <c r="L82" s="120"/>
    </row>
    <row r="83" spans="1:13" ht="14.25" x14ac:dyDescent="0.2">
      <c r="A83" s="123" t="s">
        <v>194</v>
      </c>
      <c r="B83" s="125">
        <v>1283</v>
      </c>
      <c r="C83" s="125">
        <v>1461</v>
      </c>
      <c r="D83" s="125">
        <v>1648</v>
      </c>
      <c r="E83" s="125">
        <v>1844</v>
      </c>
      <c r="F83" s="125">
        <v>2052</v>
      </c>
      <c r="G83" s="125">
        <v>2272</v>
      </c>
      <c r="H83" s="125">
        <v>2477</v>
      </c>
      <c r="I83" s="125">
        <v>2679</v>
      </c>
      <c r="J83" s="125">
        <v>2885</v>
      </c>
      <c r="K83" s="125">
        <v>3094</v>
      </c>
      <c r="L83" s="124"/>
    </row>
    <row r="84" spans="1:13" ht="14.25" x14ac:dyDescent="0.2">
      <c r="A84" s="122" t="s">
        <v>195</v>
      </c>
      <c r="B84" s="121">
        <v>1295</v>
      </c>
      <c r="C84" s="121">
        <v>1473</v>
      </c>
      <c r="D84" s="121">
        <v>1659</v>
      </c>
      <c r="E84" s="121">
        <v>1856</v>
      </c>
      <c r="F84" s="121">
        <v>2062</v>
      </c>
      <c r="G84" s="121">
        <v>2283</v>
      </c>
      <c r="H84" s="121">
        <v>2488</v>
      </c>
      <c r="I84" s="121">
        <v>2690</v>
      </c>
      <c r="J84" s="121">
        <v>2896</v>
      </c>
      <c r="K84" s="121">
        <v>3105</v>
      </c>
      <c r="L84" s="120"/>
    </row>
    <row r="85" spans="1:13" ht="14.25" x14ac:dyDescent="0.2">
      <c r="A85" s="122" t="s">
        <v>196</v>
      </c>
      <c r="B85" s="121">
        <v>1306</v>
      </c>
      <c r="C85" s="121">
        <v>1484</v>
      </c>
      <c r="D85" s="121">
        <v>1670</v>
      </c>
      <c r="E85" s="121">
        <v>1866</v>
      </c>
      <c r="F85" s="121">
        <v>2072</v>
      </c>
      <c r="G85" s="121">
        <v>2295</v>
      </c>
      <c r="H85" s="121">
        <v>2500</v>
      </c>
      <c r="I85" s="121">
        <v>2701</v>
      </c>
      <c r="J85" s="121">
        <v>2907</v>
      </c>
      <c r="K85" s="121">
        <v>3116</v>
      </c>
      <c r="L85" s="120"/>
    </row>
    <row r="86" spans="1:13" ht="14.25" x14ac:dyDescent="0.2">
      <c r="A86" s="123" t="s">
        <v>197</v>
      </c>
      <c r="B86" s="125">
        <v>1317</v>
      </c>
      <c r="C86" s="125">
        <v>1495</v>
      </c>
      <c r="D86" s="125">
        <v>1681</v>
      </c>
      <c r="E86" s="125">
        <v>1877</v>
      </c>
      <c r="F86" s="125">
        <v>2082</v>
      </c>
      <c r="G86" s="125">
        <v>2306</v>
      </c>
      <c r="H86" s="125">
        <v>2511</v>
      </c>
      <c r="I86" s="125">
        <v>2712</v>
      </c>
      <c r="J86" s="125">
        <v>2918</v>
      </c>
      <c r="K86" s="125">
        <v>3127</v>
      </c>
      <c r="L86" s="124"/>
    </row>
    <row r="89" spans="1:13" ht="13.5" thickBot="1" x14ac:dyDescent="0.25"/>
    <row r="90" spans="1:13" ht="18.75" thickBot="1" x14ac:dyDescent="0.25">
      <c r="A90" s="181" t="s">
        <v>198</v>
      </c>
      <c r="B90" s="182"/>
      <c r="C90" s="182"/>
      <c r="D90" s="182"/>
      <c r="E90" s="182"/>
      <c r="F90" s="182"/>
      <c r="G90" s="182"/>
      <c r="H90" s="182"/>
      <c r="I90" s="182"/>
      <c r="J90" s="182"/>
      <c r="K90" s="182"/>
      <c r="L90" s="182"/>
      <c r="M90" s="183"/>
    </row>
    <row r="91" spans="1:13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ht="15" x14ac:dyDescent="0.2">
      <c r="A92" s="66"/>
      <c r="B92" s="66"/>
      <c r="C92" s="174" t="s">
        <v>141</v>
      </c>
      <c r="D92" s="175"/>
      <c r="E92" s="175"/>
      <c r="F92" s="175"/>
      <c r="G92" s="175"/>
      <c r="H92" s="175"/>
      <c r="I92" s="175"/>
      <c r="J92" s="175"/>
      <c r="K92" s="175"/>
      <c r="L92" s="175"/>
      <c r="M92" s="176"/>
    </row>
    <row r="93" spans="1:13" ht="15.75" x14ac:dyDescent="0.25">
      <c r="A93" s="66"/>
      <c r="B93" s="7"/>
      <c r="C93" s="118">
        <v>2050</v>
      </c>
      <c r="D93" s="118">
        <v>2051</v>
      </c>
      <c r="E93" s="118">
        <v>2052</v>
      </c>
      <c r="F93" s="118">
        <v>2053</v>
      </c>
      <c r="G93" s="118">
        <v>2054</v>
      </c>
      <c r="H93" s="118">
        <v>2055</v>
      </c>
      <c r="I93" s="118">
        <v>2056</v>
      </c>
      <c r="J93" s="118">
        <v>2057</v>
      </c>
      <c r="K93" s="118">
        <v>2058</v>
      </c>
      <c r="L93" s="118">
        <v>2059</v>
      </c>
      <c r="M93" s="118">
        <v>2060</v>
      </c>
    </row>
    <row r="94" spans="1:13" ht="14.25" x14ac:dyDescent="0.2">
      <c r="A94" s="177" t="s">
        <v>143</v>
      </c>
      <c r="B94" s="126">
        <v>2055</v>
      </c>
      <c r="C94" s="127">
        <v>288</v>
      </c>
      <c r="D94" s="128">
        <v>286</v>
      </c>
      <c r="E94" s="128">
        <v>279</v>
      </c>
      <c r="F94" s="128">
        <v>277</v>
      </c>
      <c r="G94" s="128">
        <v>268</v>
      </c>
      <c r="H94" s="128">
        <v>251</v>
      </c>
      <c r="I94" s="128">
        <v>251</v>
      </c>
      <c r="J94" s="128">
        <v>244</v>
      </c>
      <c r="K94" s="128">
        <v>235</v>
      </c>
      <c r="L94" s="128">
        <v>224</v>
      </c>
      <c r="M94" s="129">
        <v>211</v>
      </c>
    </row>
    <row r="95" spans="1:13" ht="14.25" x14ac:dyDescent="0.2">
      <c r="A95" s="178"/>
      <c r="B95" s="126">
        <v>2056</v>
      </c>
      <c r="C95" s="130">
        <v>289</v>
      </c>
      <c r="D95" s="131">
        <v>287</v>
      </c>
      <c r="E95" s="131">
        <v>280</v>
      </c>
      <c r="F95" s="131">
        <v>278</v>
      </c>
      <c r="G95" s="131">
        <v>267</v>
      </c>
      <c r="H95" s="131">
        <v>250</v>
      </c>
      <c r="I95" s="131">
        <v>244</v>
      </c>
      <c r="J95" s="131">
        <v>238</v>
      </c>
      <c r="K95" s="131">
        <v>229</v>
      </c>
      <c r="L95" s="131">
        <v>218</v>
      </c>
      <c r="M95" s="132">
        <v>205</v>
      </c>
    </row>
    <row r="96" spans="1:13" ht="14.25" x14ac:dyDescent="0.2">
      <c r="A96" s="178"/>
      <c r="B96" s="126">
        <v>2057</v>
      </c>
      <c r="C96" s="130">
        <v>269</v>
      </c>
      <c r="D96" s="131">
        <v>268</v>
      </c>
      <c r="E96" s="131">
        <v>263</v>
      </c>
      <c r="F96" s="131">
        <v>261</v>
      </c>
      <c r="G96" s="131">
        <v>250</v>
      </c>
      <c r="H96" s="131">
        <v>230</v>
      </c>
      <c r="I96" s="131">
        <v>206</v>
      </c>
      <c r="J96" s="131">
        <v>196</v>
      </c>
      <c r="K96" s="131">
        <v>187</v>
      </c>
      <c r="L96" s="131">
        <v>177</v>
      </c>
      <c r="M96" s="132">
        <v>165</v>
      </c>
    </row>
    <row r="97" spans="1:15" ht="14.25" x14ac:dyDescent="0.2">
      <c r="A97" s="178"/>
      <c r="B97" s="126">
        <v>2058</v>
      </c>
      <c r="C97" s="130">
        <v>229</v>
      </c>
      <c r="D97" s="131">
        <v>232</v>
      </c>
      <c r="E97" s="131">
        <v>229</v>
      </c>
      <c r="F97" s="131">
        <v>228</v>
      </c>
      <c r="G97" s="131">
        <v>218</v>
      </c>
      <c r="H97" s="131">
        <v>198</v>
      </c>
      <c r="I97" s="131">
        <v>157</v>
      </c>
      <c r="J97" s="131">
        <v>128</v>
      </c>
      <c r="K97" s="131">
        <v>115</v>
      </c>
      <c r="L97" s="131">
        <v>105</v>
      </c>
      <c r="M97" s="132">
        <v>93</v>
      </c>
    </row>
    <row r="98" spans="1:15" ht="14.25" x14ac:dyDescent="0.2">
      <c r="A98" s="178"/>
      <c r="B98" s="126">
        <v>2059</v>
      </c>
      <c r="C98" s="130">
        <v>186</v>
      </c>
      <c r="D98" s="131">
        <v>192</v>
      </c>
      <c r="E98" s="131">
        <v>190</v>
      </c>
      <c r="F98" s="131">
        <v>190</v>
      </c>
      <c r="G98" s="131">
        <v>181</v>
      </c>
      <c r="H98" s="131">
        <v>164</v>
      </c>
      <c r="I98" s="131">
        <v>125</v>
      </c>
      <c r="J98" s="131">
        <v>80</v>
      </c>
      <c r="K98" s="131">
        <v>47</v>
      </c>
      <c r="L98" s="131">
        <v>31</v>
      </c>
      <c r="M98" s="132">
        <v>19</v>
      </c>
    </row>
    <row r="99" spans="1:15" ht="14.25" x14ac:dyDescent="0.2">
      <c r="A99" s="179"/>
      <c r="B99" s="126">
        <v>2060</v>
      </c>
      <c r="C99" s="133">
        <v>141</v>
      </c>
      <c r="D99" s="134">
        <v>148</v>
      </c>
      <c r="E99" s="134">
        <v>148</v>
      </c>
      <c r="F99" s="134">
        <v>149</v>
      </c>
      <c r="G99" s="134">
        <v>142</v>
      </c>
      <c r="H99" s="134">
        <v>128</v>
      </c>
      <c r="I99" s="134">
        <v>92</v>
      </c>
      <c r="J99" s="134">
        <v>49</v>
      </c>
      <c r="K99" s="134">
        <v>0</v>
      </c>
      <c r="L99" s="134">
        <v>0</v>
      </c>
      <c r="M99" s="135">
        <v>0</v>
      </c>
    </row>
    <row r="103" spans="1:15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 ht="18.75" x14ac:dyDescent="0.3">
      <c r="A104"/>
      <c r="B104" s="169" t="s">
        <v>206</v>
      </c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1"/>
    </row>
    <row r="105" spans="1:15" ht="15" x14ac:dyDescent="0.25">
      <c r="A105" t="s">
        <v>207</v>
      </c>
      <c r="B105" s="172" t="s">
        <v>208</v>
      </c>
      <c r="C105" s="173"/>
      <c r="D105" s="172" t="s">
        <v>209</v>
      </c>
      <c r="E105" s="173"/>
      <c r="F105" s="172" t="s">
        <v>210</v>
      </c>
      <c r="G105" s="173"/>
      <c r="H105" s="172" t="s">
        <v>211</v>
      </c>
      <c r="I105" s="173"/>
      <c r="J105" s="172" t="s">
        <v>212</v>
      </c>
      <c r="K105" s="173"/>
      <c r="L105" s="172" t="s">
        <v>213</v>
      </c>
      <c r="M105" s="173"/>
      <c r="N105" s="172" t="s">
        <v>214</v>
      </c>
      <c r="O105" s="173"/>
    </row>
    <row r="106" spans="1:15" ht="18.75" x14ac:dyDescent="0.3">
      <c r="A106" t="s">
        <v>215</v>
      </c>
      <c r="B106" s="143" t="s">
        <v>216</v>
      </c>
      <c r="C106" s="143" t="s">
        <v>217</v>
      </c>
      <c r="D106" s="143" t="s">
        <v>216</v>
      </c>
      <c r="E106" s="143" t="s">
        <v>217</v>
      </c>
      <c r="F106" s="143" t="s">
        <v>216</v>
      </c>
      <c r="G106" s="143" t="s">
        <v>217</v>
      </c>
      <c r="H106" s="143" t="s">
        <v>216</v>
      </c>
      <c r="I106" s="143" t="s">
        <v>217</v>
      </c>
      <c r="J106" s="143" t="s">
        <v>216</v>
      </c>
      <c r="K106" s="143" t="s">
        <v>217</v>
      </c>
      <c r="L106" s="143" t="s">
        <v>216</v>
      </c>
      <c r="M106" s="143" t="s">
        <v>217</v>
      </c>
      <c r="N106" s="143" t="s">
        <v>216</v>
      </c>
      <c r="O106" s="143" t="s">
        <v>217</v>
      </c>
    </row>
    <row r="107" spans="1:15" ht="18.75" x14ac:dyDescent="0.2">
      <c r="A107" s="144" t="s">
        <v>218</v>
      </c>
      <c r="B107" s="145">
        <v>2.7376960963010788E-2</v>
      </c>
      <c r="C107" s="146">
        <v>0</v>
      </c>
      <c r="D107" s="145">
        <v>4.2814511805772781E-2</v>
      </c>
      <c r="E107" s="146">
        <v>8.43071099370718E-3</v>
      </c>
      <c r="F107" s="145">
        <v>5.1285326480865479E-2</v>
      </c>
      <c r="G107" s="146">
        <v>2.1544439718127251E-2</v>
      </c>
      <c r="H107" s="145">
        <v>5.6501869112253189E-2</v>
      </c>
      <c r="I107" s="146">
        <v>2.9583040624856949E-2</v>
      </c>
      <c r="J107" s="145">
        <v>5.9931136667728424E-2</v>
      </c>
      <c r="K107" s="146">
        <v>3.4952517598867416E-2</v>
      </c>
      <c r="L107" s="145">
        <v>6.2283426523208618E-2</v>
      </c>
      <c r="M107" s="146">
        <v>3.8734734058380127E-2</v>
      </c>
      <c r="N107" s="145">
        <v>6.3946112990379333E-2</v>
      </c>
      <c r="O107" s="146">
        <v>4.1498027741909027E-2</v>
      </c>
    </row>
    <row r="108" spans="1:15" ht="18.75" x14ac:dyDescent="0.2">
      <c r="A108" s="147" t="s">
        <v>219</v>
      </c>
      <c r="B108" s="148">
        <v>2.6819692924618721E-2</v>
      </c>
      <c r="C108" s="149">
        <v>0</v>
      </c>
      <c r="D108" s="148">
        <v>4.3277297168970108E-2</v>
      </c>
      <c r="E108" s="149">
        <v>1.0510189458727837E-2</v>
      </c>
      <c r="F108" s="148">
        <v>5.2105303853750229E-2</v>
      </c>
      <c r="G108" s="149">
        <v>2.3610055446624756E-2</v>
      </c>
      <c r="H108" s="148">
        <v>5.7473715394735336E-2</v>
      </c>
      <c r="I108" s="149">
        <v>3.158564493060112E-2</v>
      </c>
      <c r="J108" s="148">
        <v>6.0972362756729126E-2</v>
      </c>
      <c r="K108" s="149">
        <v>3.6884382367134094E-2</v>
      </c>
      <c r="L108" s="148">
        <v>6.3356101512908936E-2</v>
      </c>
      <c r="M108" s="149">
        <v>4.059915617108345E-2</v>
      </c>
      <c r="N108" s="148">
        <v>6.5031453967094421E-2</v>
      </c>
      <c r="O108" s="149">
        <v>4.3301299214363098E-2</v>
      </c>
    </row>
    <row r="109" spans="1:15" ht="18.75" x14ac:dyDescent="0.2">
      <c r="A109" s="150" t="s">
        <v>220</v>
      </c>
      <c r="B109" s="151">
        <v>2.5347210466861725E-2</v>
      </c>
      <c r="C109" s="152">
        <v>0</v>
      </c>
      <c r="D109" s="151">
        <v>4.3150559067726135E-2</v>
      </c>
      <c r="E109" s="152">
        <v>1.1802059598267078E-2</v>
      </c>
      <c r="F109" s="151">
        <v>5.244799330830574E-2</v>
      </c>
      <c r="G109" s="152">
        <v>2.5070047006011009E-2</v>
      </c>
      <c r="H109" s="151">
        <v>5.8024667203426361E-2</v>
      </c>
      <c r="I109" s="152">
        <v>3.3075980842113495E-2</v>
      </c>
      <c r="J109" s="151">
        <v>6.1626926064491272E-2</v>
      </c>
      <c r="K109" s="152">
        <v>3.8361631333827972E-2</v>
      </c>
      <c r="L109" s="151">
        <v>6.4065255224704742E-2</v>
      </c>
      <c r="M109" s="152">
        <v>4.2048569768667221E-2</v>
      </c>
      <c r="N109" s="151">
        <v>6.5769962966442108E-2</v>
      </c>
      <c r="O109" s="152">
        <v>4.4718664139509201E-2</v>
      </c>
    </row>
    <row r="110" spans="1:15" ht="18.75" x14ac:dyDescent="0.2">
      <c r="A110" s="144" t="s">
        <v>221</v>
      </c>
      <c r="B110" s="145">
        <v>2.2977007552981377E-2</v>
      </c>
      <c r="C110" s="146">
        <v>0</v>
      </c>
      <c r="D110" s="145">
        <v>4.2514897882938385E-2</v>
      </c>
      <c r="E110" s="146">
        <v>1.2436818331480026E-2</v>
      </c>
      <c r="F110" s="145">
        <v>5.2397426217794418E-2</v>
      </c>
      <c r="G110" s="146">
        <v>2.6035649701952934E-2</v>
      </c>
      <c r="H110" s="145">
        <v>5.8235753327608109E-2</v>
      </c>
      <c r="I110" s="146">
        <v>3.4151244908571243E-2</v>
      </c>
      <c r="J110" s="145">
        <v>6.1972297728061676E-2</v>
      </c>
      <c r="K110" s="146">
        <v>3.9471402764320374E-2</v>
      </c>
      <c r="L110" s="145">
        <v>6.4485177397727966E-2</v>
      </c>
      <c r="M110" s="146">
        <v>4.3162606656551361E-2</v>
      </c>
      <c r="N110" s="145">
        <v>6.6233299672603607E-2</v>
      </c>
      <c r="O110" s="146">
        <v>4.5823957771062851E-2</v>
      </c>
    </row>
    <row r="111" spans="1:15" ht="18.75" x14ac:dyDescent="0.2">
      <c r="A111" s="147" t="s">
        <v>222</v>
      </c>
      <c r="B111" s="148">
        <v>1.9648419693112373E-2</v>
      </c>
      <c r="C111" s="149">
        <v>0</v>
      </c>
      <c r="D111" s="148">
        <v>4.1418477892875671E-2</v>
      </c>
      <c r="E111" s="149">
        <v>1.2500249780714512E-2</v>
      </c>
      <c r="F111" s="148">
        <v>5.201256275177002E-2</v>
      </c>
      <c r="G111" s="149">
        <v>2.6586612686514854E-2</v>
      </c>
      <c r="H111" s="148">
        <v>5.8165911585092545E-2</v>
      </c>
      <c r="I111" s="149">
        <v>3.4883126616477966E-2</v>
      </c>
      <c r="J111" s="148">
        <v>6.206565722823143E-2</v>
      </c>
      <c r="K111" s="149">
        <v>4.0278881788253784E-2</v>
      </c>
      <c r="L111" s="148">
        <v>6.4671173691749573E-2</v>
      </c>
      <c r="M111" s="149">
        <v>4.4001385569572449E-2</v>
      </c>
      <c r="N111" s="148">
        <v>6.6475033760070801E-2</v>
      </c>
      <c r="O111" s="149">
        <v>4.6673286706209183E-2</v>
      </c>
    </row>
    <row r="112" spans="1:15" ht="18.75" x14ac:dyDescent="0.2">
      <c r="A112" s="150" t="s">
        <v>223</v>
      </c>
      <c r="B112" s="151">
        <v>0</v>
      </c>
      <c r="C112" s="152">
        <v>0</v>
      </c>
      <c r="D112" s="151">
        <v>4.0598686784505844E-2</v>
      </c>
      <c r="E112" s="152">
        <v>1.2833904474973679E-2</v>
      </c>
      <c r="F112" s="151">
        <v>5.1976718008518219E-2</v>
      </c>
      <c r="G112" s="152">
        <v>2.7463197708129883E-2</v>
      </c>
      <c r="H112" s="151">
        <v>5.8455046266317368E-2</v>
      </c>
      <c r="I112" s="152">
        <v>3.5944409668445587E-2</v>
      </c>
      <c r="J112" s="151">
        <v>6.2513947486877441E-2</v>
      </c>
      <c r="K112" s="152">
        <v>4.1408631950616837E-2</v>
      </c>
      <c r="L112" s="151">
        <v>6.5204732120037079E-2</v>
      </c>
      <c r="M112" s="152">
        <v>4.5153070241212845E-2</v>
      </c>
      <c r="N112" s="151">
        <v>6.7056670784950256E-2</v>
      </c>
      <c r="O112" s="152">
        <v>4.7826260328292847E-2</v>
      </c>
    </row>
    <row r="113" spans="1:15" ht="18.75" x14ac:dyDescent="0.2">
      <c r="A113" s="144" t="s">
        <v>224</v>
      </c>
      <c r="B113" s="145">
        <v>0</v>
      </c>
      <c r="C113" s="146">
        <v>0</v>
      </c>
      <c r="D113" s="145">
        <v>3.9146281778812408E-2</v>
      </c>
      <c r="E113" s="146">
        <v>1.180614996701479E-2</v>
      </c>
      <c r="F113" s="145">
        <v>5.1497723907232285E-2</v>
      </c>
      <c r="G113" s="146">
        <v>2.7418280020356178E-2</v>
      </c>
      <c r="H113" s="145">
        <v>5.837322399020195E-2</v>
      </c>
      <c r="I113" s="146">
        <v>3.6271065473556519E-2</v>
      </c>
      <c r="J113" s="145">
        <v>6.2628842890262604E-2</v>
      </c>
      <c r="K113" s="146">
        <v>4.190671443939209E-2</v>
      </c>
      <c r="L113" s="145">
        <v>6.5428018569946289E-2</v>
      </c>
      <c r="M113" s="146">
        <v>4.5738361775875092E-2</v>
      </c>
      <c r="N113" s="145">
        <v>6.7343764007091522E-2</v>
      </c>
      <c r="O113" s="146">
        <v>4.8457968980073929E-2</v>
      </c>
    </row>
    <row r="114" spans="1:15" ht="18.75" x14ac:dyDescent="0.2">
      <c r="A114" s="147" t="s">
        <v>225</v>
      </c>
      <c r="B114" s="148">
        <v>0</v>
      </c>
      <c r="C114" s="149">
        <v>0</v>
      </c>
      <c r="D114" s="148">
        <v>3.7165932357311249E-2</v>
      </c>
      <c r="E114" s="149">
        <v>1.017963420599699E-2</v>
      </c>
      <c r="F114" s="148">
        <v>5.0707913935184479E-2</v>
      </c>
      <c r="G114" s="149">
        <v>2.7024513110518456E-2</v>
      </c>
      <c r="H114" s="148">
        <v>5.8051604777574539E-2</v>
      </c>
      <c r="I114" s="149">
        <v>3.6331471055746078E-2</v>
      </c>
      <c r="J114" s="148">
        <v>6.2537036836147308E-2</v>
      </c>
      <c r="K114" s="149">
        <v>4.2178165167570114E-2</v>
      </c>
      <c r="L114" s="148">
        <v>6.5463349223136902E-2</v>
      </c>
      <c r="M114" s="149">
        <v>4.6120256185531616E-2</v>
      </c>
      <c r="N114" s="148">
        <v>6.7454837262630463E-2</v>
      </c>
      <c r="O114" s="149">
        <v>4.8901669681072235E-2</v>
      </c>
    </row>
    <row r="115" spans="1:15" ht="18.75" x14ac:dyDescent="0.2">
      <c r="A115" s="150" t="s">
        <v>226</v>
      </c>
      <c r="B115" s="151">
        <v>0</v>
      </c>
      <c r="C115" s="152">
        <v>0</v>
      </c>
      <c r="D115" s="151">
        <v>3.4612920135259628E-2</v>
      </c>
      <c r="E115" s="152">
        <v>7.9085370525717735E-3</v>
      </c>
      <c r="F115" s="151">
        <v>4.9621481448411942E-2</v>
      </c>
      <c r="G115" s="152">
        <v>2.6298636570572853E-2</v>
      </c>
      <c r="H115" s="151">
        <v>5.7513881474733353E-2</v>
      </c>
      <c r="I115" s="152">
        <v>3.6151029169559479E-2</v>
      </c>
      <c r="J115" s="151">
        <v>6.2264177948236465E-2</v>
      </c>
      <c r="K115" s="152">
        <v>4.2249448597431183E-2</v>
      </c>
      <c r="L115" s="151">
        <v>6.5336562693119049E-2</v>
      </c>
      <c r="M115" s="152">
        <v>4.6324703842401505E-2</v>
      </c>
      <c r="N115" s="151">
        <v>6.7415475845336914E-2</v>
      </c>
      <c r="O115" s="152">
        <v>4.9182441085577011E-2</v>
      </c>
    </row>
    <row r="116" spans="1:15" ht="18.75" x14ac:dyDescent="0.2">
      <c r="A116" s="144" t="s">
        <v>227</v>
      </c>
      <c r="B116" s="145">
        <v>0</v>
      </c>
      <c r="C116" s="146">
        <v>0</v>
      </c>
      <c r="D116" s="145">
        <v>3.1461182981729507E-2</v>
      </c>
      <c r="E116" s="146">
        <v>4.9671116285026073E-3</v>
      </c>
      <c r="F116" s="145">
        <v>4.8294644802808762E-2</v>
      </c>
      <c r="G116" s="146">
        <v>2.53018569201231E-2</v>
      </c>
      <c r="H116" s="145">
        <v>5.6825600564479828E-2</v>
      </c>
      <c r="I116" s="146">
        <v>3.5798683762550354E-2</v>
      </c>
      <c r="J116" s="145">
        <v>6.1876088380813599E-2</v>
      </c>
      <c r="K116" s="146">
        <v>4.2188305407762527E-2</v>
      </c>
      <c r="L116" s="145">
        <v>6.5112113952636719E-2</v>
      </c>
      <c r="M116" s="146">
        <v>4.6416904777288437E-2</v>
      </c>
      <c r="N116" s="145">
        <v>6.7288555204868317E-2</v>
      </c>
      <c r="O116" s="146">
        <v>4.9362979829311371E-2</v>
      </c>
    </row>
    <row r="117" spans="1:15" ht="18.75" x14ac:dyDescent="0.2">
      <c r="A117" s="150" t="s">
        <v>208</v>
      </c>
      <c r="B117" s="151">
        <v>0</v>
      </c>
      <c r="C117" s="152">
        <v>0</v>
      </c>
      <c r="D117" s="151">
        <v>2.7458639815449715E-2</v>
      </c>
      <c r="E117" s="152">
        <v>1.0806000791490078E-3</v>
      </c>
      <c r="F117" s="151">
        <v>4.662708193063736E-2</v>
      </c>
      <c r="G117" s="152">
        <v>2.392912469804287E-2</v>
      </c>
      <c r="H117" s="151">
        <v>5.591176450252533E-2</v>
      </c>
      <c r="I117" s="152">
        <v>3.5197366029024124E-2</v>
      </c>
      <c r="J117" s="151">
        <v>6.1306800693273544E-2</v>
      </c>
      <c r="K117" s="152">
        <v>4.1927777230739594E-2</v>
      </c>
      <c r="L117" s="151">
        <v>6.4728774130344391E-2</v>
      </c>
      <c r="M117" s="152">
        <v>4.6335309743881226E-2</v>
      </c>
      <c r="N117" s="151">
        <v>6.7015863955020905E-2</v>
      </c>
      <c r="O117" s="152">
        <v>4.9385268241167068E-2</v>
      </c>
    </row>
    <row r="118" spans="1:15" ht="15.75" x14ac:dyDescent="0.25">
      <c r="A118"/>
      <c r="B118" s="138"/>
      <c r="C118" s="153"/>
      <c r="D118" s="153"/>
      <c r="E118" s="153"/>
      <c r="F118" s="153"/>
      <c r="G118"/>
      <c r="H118"/>
      <c r="I118" s="154"/>
      <c r="J118"/>
      <c r="K118"/>
      <c r="L118"/>
      <c r="M118"/>
      <c r="N118"/>
      <c r="O118"/>
    </row>
    <row r="119" spans="1:15" ht="15.75" x14ac:dyDescent="0.25">
      <c r="A119" s="155" t="s">
        <v>228</v>
      </c>
      <c r="B119" s="153"/>
      <c r="C119" s="153"/>
      <c r="D119" s="153"/>
      <c r="E119" s="153"/>
      <c r="F119" s="153"/>
      <c r="G119"/>
      <c r="H119"/>
      <c r="I119"/>
      <c r="J119"/>
      <c r="K119"/>
      <c r="L119"/>
      <c r="M119"/>
      <c r="N119"/>
      <c r="O119"/>
    </row>
    <row r="137" spans="1:1" x14ac:dyDescent="0.2">
      <c r="A137" s="1" t="s">
        <v>204</v>
      </c>
    </row>
    <row r="139" spans="1:1" x14ac:dyDescent="0.2">
      <c r="A139" s="1" t="s">
        <v>199</v>
      </c>
    </row>
    <row r="141" spans="1:1" x14ac:dyDescent="0.2">
      <c r="A141" s="1" t="s">
        <v>201</v>
      </c>
    </row>
  </sheetData>
  <mergeCells count="13">
    <mergeCell ref="C92:M92"/>
    <mergeCell ref="A94:A99"/>
    <mergeCell ref="T1:X1"/>
    <mergeCell ref="A72:L72"/>
    <mergeCell ref="A90:M90"/>
    <mergeCell ref="B104:O104"/>
    <mergeCell ref="B105:C105"/>
    <mergeCell ref="D105:E105"/>
    <mergeCell ref="F105:G105"/>
    <mergeCell ref="H105:I105"/>
    <mergeCell ref="J105:K105"/>
    <mergeCell ref="L105:M105"/>
    <mergeCell ref="N105:O10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F172"/>
  <sheetViews>
    <sheetView tabSelected="1" zoomScaleNormal="100" workbookViewId="0">
      <selection activeCell="F15" sqref="F15"/>
    </sheetView>
  </sheetViews>
  <sheetFormatPr defaultColWidth="11.5703125" defaultRowHeight="12.75" x14ac:dyDescent="0.2"/>
  <cols>
    <col min="1" max="1" width="23.5703125" style="1" customWidth="1"/>
    <col min="2" max="2" width="11.5703125" style="1"/>
    <col min="3" max="3" width="11.5703125" style="1" customWidth="1"/>
    <col min="4" max="4" width="10.85546875" style="1" customWidth="1"/>
    <col min="5" max="5" width="12.42578125" style="1" customWidth="1"/>
    <col min="6" max="6" width="10.42578125" style="1" customWidth="1"/>
    <col min="7" max="7" width="11.5703125" style="1"/>
    <col min="8" max="8" width="11.42578125" style="1" customWidth="1"/>
    <col min="9" max="9" width="11.140625" style="1" customWidth="1"/>
    <col min="10" max="10" width="11.5703125" style="1"/>
    <col min="11" max="11" width="9.42578125" style="1" customWidth="1"/>
    <col min="12" max="12" width="10.7109375" style="1" customWidth="1"/>
    <col min="13" max="13" width="8.140625" style="1" customWidth="1"/>
    <col min="14" max="14" width="14.140625" style="1" customWidth="1"/>
    <col min="15" max="15" width="11.5703125" style="1"/>
    <col min="16" max="16" width="14.42578125" style="1" customWidth="1"/>
    <col min="17" max="16384" width="11.5703125" style="1"/>
  </cols>
  <sheetData>
    <row r="1" spans="1:15" ht="15.75" x14ac:dyDescent="0.25">
      <c r="A1" s="17" t="s">
        <v>135</v>
      </c>
    </row>
    <row r="2" spans="1:15" x14ac:dyDescent="0.2">
      <c r="A2" s="27"/>
    </row>
    <row r="4" spans="1:15" x14ac:dyDescent="0.2">
      <c r="A4" s="1" t="s">
        <v>134</v>
      </c>
    </row>
    <row r="5" spans="1:15" x14ac:dyDescent="0.2">
      <c r="A5" s="1" t="s">
        <v>133</v>
      </c>
    </row>
    <row r="6" spans="1:15" x14ac:dyDescent="0.2">
      <c r="A6" s="1" t="s">
        <v>132</v>
      </c>
    </row>
    <row r="7" spans="1:15" x14ac:dyDescent="0.2">
      <c r="A7" s="1" t="s">
        <v>131</v>
      </c>
    </row>
    <row r="8" spans="1:15" x14ac:dyDescent="0.2">
      <c r="A8" s="1" t="s">
        <v>130</v>
      </c>
    </row>
    <row r="9" spans="1:15" ht="15" x14ac:dyDescent="0.25">
      <c r="A9" s="1" t="s">
        <v>129</v>
      </c>
      <c r="O9" s="6"/>
    </row>
    <row r="12" spans="1:15" x14ac:dyDescent="0.2">
      <c r="A12" s="1" t="s">
        <v>125</v>
      </c>
      <c r="B12" s="1" t="s">
        <v>125</v>
      </c>
      <c r="C12" s="1" t="s">
        <v>125</v>
      </c>
      <c r="D12" s="1" t="s">
        <v>125</v>
      </c>
      <c r="E12" s="1" t="s">
        <v>125</v>
      </c>
      <c r="F12" s="1" t="s">
        <v>125</v>
      </c>
      <c r="G12" s="1" t="s">
        <v>125</v>
      </c>
      <c r="H12" s="1" t="s">
        <v>125</v>
      </c>
      <c r="I12" s="1" t="s">
        <v>125</v>
      </c>
      <c r="J12" s="1" t="s">
        <v>125</v>
      </c>
      <c r="K12" s="1" t="s">
        <v>125</v>
      </c>
      <c r="L12" s="1" t="s">
        <v>125</v>
      </c>
    </row>
    <row r="14" spans="1:15" ht="15" x14ac:dyDescent="0.25">
      <c r="A14" s="1" t="s">
        <v>128</v>
      </c>
      <c r="G14" s="185" t="s">
        <v>235</v>
      </c>
      <c r="H14" t="s">
        <v>236</v>
      </c>
    </row>
    <row r="15" spans="1:15" ht="15" x14ac:dyDescent="0.25">
      <c r="A15" s="1" t="s">
        <v>234</v>
      </c>
      <c r="G15"/>
      <c r="H15" t="s">
        <v>237</v>
      </c>
    </row>
    <row r="16" spans="1:15" ht="15" x14ac:dyDescent="0.25">
      <c r="A16" s="1" t="s">
        <v>127</v>
      </c>
      <c r="B16" s="27"/>
      <c r="D16" s="6"/>
      <c r="G16"/>
      <c r="H16" t="s">
        <v>238</v>
      </c>
    </row>
    <row r="17" spans="1:26" x14ac:dyDescent="0.2">
      <c r="A17" s="27" t="s">
        <v>126</v>
      </c>
    </row>
    <row r="19" spans="1:26" x14ac:dyDescent="0.2">
      <c r="A19" s="1" t="s">
        <v>125</v>
      </c>
      <c r="B19" s="1" t="s">
        <v>125</v>
      </c>
      <c r="C19" s="1" t="s">
        <v>125</v>
      </c>
      <c r="D19" s="1" t="s">
        <v>125</v>
      </c>
      <c r="E19" s="1" t="s">
        <v>125</v>
      </c>
      <c r="F19" s="1" t="s">
        <v>125</v>
      </c>
      <c r="G19" s="1" t="s">
        <v>125</v>
      </c>
      <c r="H19" s="1" t="s">
        <v>125</v>
      </c>
      <c r="I19" s="1" t="s">
        <v>125</v>
      </c>
      <c r="J19" s="1" t="s">
        <v>125</v>
      </c>
      <c r="K19" s="1" t="s">
        <v>125</v>
      </c>
      <c r="L19" s="1" t="s">
        <v>125</v>
      </c>
    </row>
    <row r="21" spans="1:26" ht="15" x14ac:dyDescent="0.25">
      <c r="A21" s="26" t="s">
        <v>124</v>
      </c>
      <c r="B21" s="13"/>
      <c r="S21" s="6"/>
    </row>
    <row r="23" spans="1:26" x14ac:dyDescent="0.2">
      <c r="B23" s="1" t="s">
        <v>123</v>
      </c>
    </row>
    <row r="24" spans="1:26" ht="15" x14ac:dyDescent="0.2">
      <c r="A24" s="1" t="s">
        <v>122</v>
      </c>
      <c r="B24" s="23" t="s">
        <v>120</v>
      </c>
      <c r="R24" s="18" t="s">
        <v>121</v>
      </c>
      <c r="S24" s="18" t="s">
        <v>120</v>
      </c>
      <c r="T24" s="18">
        <v>40</v>
      </c>
      <c r="U24" s="21" t="s">
        <v>106</v>
      </c>
      <c r="V24" s="18" t="s">
        <v>119</v>
      </c>
      <c r="W24" s="18"/>
      <c r="X24" s="18"/>
      <c r="Y24" s="18">
        <f>C26+60</f>
        <v>2050</v>
      </c>
      <c r="Z24" s="18"/>
    </row>
    <row r="25" spans="1:26" x14ac:dyDescent="0.2">
      <c r="A25" s="1" t="s">
        <v>118</v>
      </c>
      <c r="B25" s="25">
        <v>40</v>
      </c>
      <c r="C25" s="24"/>
      <c r="R25" s="18" t="s">
        <v>117</v>
      </c>
      <c r="S25" s="18" t="s">
        <v>116</v>
      </c>
      <c r="T25" s="18">
        <v>39</v>
      </c>
      <c r="U25" s="21" t="s">
        <v>115</v>
      </c>
      <c r="V25" s="18" t="s">
        <v>74</v>
      </c>
      <c r="W25" s="18"/>
      <c r="X25" s="18"/>
      <c r="Y25" s="18">
        <f t="shared" ref="Y25:Y34" si="0">Y24+1</f>
        <v>2051</v>
      </c>
      <c r="Z25" s="18"/>
    </row>
    <row r="26" spans="1:26" ht="15" x14ac:dyDescent="0.2">
      <c r="A26" s="1" t="s">
        <v>114</v>
      </c>
      <c r="B26" s="23" t="s">
        <v>106</v>
      </c>
      <c r="C26" s="14">
        <v>1990</v>
      </c>
      <c r="D26" s="6"/>
      <c r="R26" s="18"/>
      <c r="S26" s="18" t="s">
        <v>113</v>
      </c>
      <c r="T26" s="18">
        <v>38</v>
      </c>
      <c r="U26" s="21" t="s">
        <v>112</v>
      </c>
      <c r="V26" s="18" t="s">
        <v>111</v>
      </c>
      <c r="W26" s="18"/>
      <c r="X26" s="18"/>
      <c r="Y26" s="18">
        <f t="shared" si="0"/>
        <v>2052</v>
      </c>
      <c r="Z26" s="18"/>
    </row>
    <row r="27" spans="1:26" ht="15" x14ac:dyDescent="0.2">
      <c r="A27" s="1" t="s">
        <v>110</v>
      </c>
      <c r="B27" s="23" t="s">
        <v>115</v>
      </c>
      <c r="C27" s="22">
        <v>2055</v>
      </c>
      <c r="D27" s="6" t="s">
        <v>105</v>
      </c>
      <c r="R27" s="18"/>
      <c r="S27" s="18" t="s">
        <v>109</v>
      </c>
      <c r="T27" s="18">
        <v>37</v>
      </c>
      <c r="U27" s="21" t="s">
        <v>108</v>
      </c>
      <c r="V27" s="18"/>
      <c r="W27" s="18"/>
      <c r="X27" s="18"/>
      <c r="Y27" s="18">
        <f t="shared" si="0"/>
        <v>2053</v>
      </c>
      <c r="Z27" s="18"/>
    </row>
    <row r="28" spans="1:26" ht="15" x14ac:dyDescent="0.2">
      <c r="A28" s="1" t="s">
        <v>107</v>
      </c>
      <c r="B28" s="23" t="s">
        <v>115</v>
      </c>
      <c r="C28" s="22">
        <v>2055</v>
      </c>
      <c r="D28" s="6" t="s">
        <v>105</v>
      </c>
      <c r="R28" s="18"/>
      <c r="S28" s="18" t="s">
        <v>104</v>
      </c>
      <c r="T28" s="18">
        <v>36</v>
      </c>
      <c r="U28" s="21" t="s">
        <v>103</v>
      </c>
      <c r="V28" s="18"/>
      <c r="W28" s="18"/>
      <c r="X28" s="18"/>
      <c r="Y28" s="18">
        <f t="shared" si="0"/>
        <v>2054</v>
      </c>
      <c r="Z28" s="18"/>
    </row>
    <row r="29" spans="1:26" x14ac:dyDescent="0.2">
      <c r="D29" s="6"/>
      <c r="R29" s="18"/>
      <c r="S29" s="18" t="s">
        <v>102</v>
      </c>
      <c r="T29" s="18">
        <v>35</v>
      </c>
      <c r="U29" s="21" t="s">
        <v>101</v>
      </c>
      <c r="V29" s="18"/>
      <c r="W29" s="18"/>
      <c r="X29" s="18"/>
      <c r="Y29" s="18">
        <f t="shared" si="0"/>
        <v>2055</v>
      </c>
      <c r="Z29" s="18"/>
    </row>
    <row r="30" spans="1:26" x14ac:dyDescent="0.2">
      <c r="A30" s="1" t="s">
        <v>100</v>
      </c>
      <c r="B30" s="14"/>
      <c r="C30" s="14"/>
      <c r="D30" s="6" t="s">
        <v>99</v>
      </c>
      <c r="R30" s="18"/>
      <c r="S30" s="18" t="s">
        <v>98</v>
      </c>
      <c r="T30" s="18">
        <v>34</v>
      </c>
      <c r="U30" s="21" t="s">
        <v>97</v>
      </c>
      <c r="V30" s="18"/>
      <c r="W30" s="18"/>
      <c r="X30" s="18"/>
      <c r="Y30" s="18">
        <f t="shared" si="0"/>
        <v>2056</v>
      </c>
      <c r="Z30" s="18"/>
    </row>
    <row r="31" spans="1:26" x14ac:dyDescent="0.2">
      <c r="A31" s="1" t="s">
        <v>96</v>
      </c>
      <c r="B31" s="14"/>
      <c r="C31" s="14"/>
      <c r="D31" s="14"/>
      <c r="E31" s="14"/>
      <c r="F31" s="14"/>
      <c r="R31" s="18"/>
      <c r="S31" s="18" t="s">
        <v>95</v>
      </c>
      <c r="T31" s="18">
        <v>33</v>
      </c>
      <c r="U31" s="21" t="s">
        <v>94</v>
      </c>
      <c r="V31" s="18"/>
      <c r="W31" s="18"/>
      <c r="X31" s="18"/>
      <c r="Y31" s="18">
        <f t="shared" si="0"/>
        <v>2057</v>
      </c>
      <c r="Z31" s="18"/>
    </row>
    <row r="32" spans="1:26" x14ac:dyDescent="0.2">
      <c r="R32" s="18"/>
      <c r="S32" s="18" t="s">
        <v>93</v>
      </c>
      <c r="T32" s="18">
        <v>32</v>
      </c>
      <c r="U32" s="21" t="s">
        <v>92</v>
      </c>
      <c r="V32" s="18"/>
      <c r="W32" s="18"/>
      <c r="X32" s="18"/>
      <c r="Y32" s="18">
        <f t="shared" si="0"/>
        <v>2058</v>
      </c>
      <c r="Z32" s="18"/>
    </row>
    <row r="33" spans="1:26" x14ac:dyDescent="0.2">
      <c r="A33" s="1" t="s">
        <v>91</v>
      </c>
      <c r="B33" s="14">
        <v>2075</v>
      </c>
      <c r="R33" s="18"/>
      <c r="S33" s="18" t="s">
        <v>90</v>
      </c>
      <c r="T33" s="18">
        <v>31</v>
      </c>
      <c r="U33" s="21" t="s">
        <v>89</v>
      </c>
      <c r="V33" s="18"/>
      <c r="W33" s="18"/>
      <c r="X33" s="18"/>
      <c r="Y33" s="18">
        <f t="shared" si="0"/>
        <v>2059</v>
      </c>
      <c r="Z33" s="18"/>
    </row>
    <row r="34" spans="1:26" x14ac:dyDescent="0.2">
      <c r="M34" s="6"/>
      <c r="R34" s="18"/>
      <c r="S34" s="18" t="s">
        <v>88</v>
      </c>
      <c r="T34" s="18">
        <v>30</v>
      </c>
      <c r="U34" s="21" t="s">
        <v>87</v>
      </c>
      <c r="V34" s="18"/>
      <c r="W34" s="18"/>
      <c r="X34" s="18"/>
      <c r="Y34" s="18">
        <f t="shared" si="0"/>
        <v>2060</v>
      </c>
      <c r="Z34" s="18"/>
    </row>
    <row r="35" spans="1:26" x14ac:dyDescent="0.2">
      <c r="A35" s="1" t="s">
        <v>86</v>
      </c>
      <c r="D35" s="12">
        <v>0.02</v>
      </c>
      <c r="E35" s="6" t="s">
        <v>85</v>
      </c>
      <c r="M35" s="6"/>
      <c r="R35" s="18"/>
      <c r="S35" s="18" t="s">
        <v>84</v>
      </c>
      <c r="T35" s="18">
        <v>29</v>
      </c>
      <c r="U35" s="21" t="s">
        <v>83</v>
      </c>
      <c r="V35" s="18"/>
      <c r="W35" s="18"/>
      <c r="X35" s="18"/>
      <c r="Y35" s="18"/>
      <c r="Z35" s="18"/>
    </row>
    <row r="36" spans="1:26" x14ac:dyDescent="0.2">
      <c r="M36" s="6"/>
      <c r="R36" s="18"/>
      <c r="S36" s="18"/>
      <c r="T36" s="18">
        <v>28</v>
      </c>
      <c r="U36" s="18"/>
      <c r="V36" s="18"/>
      <c r="W36" s="18"/>
      <c r="X36" s="18"/>
      <c r="Y36" s="18"/>
      <c r="Z36" s="18"/>
    </row>
    <row r="37" spans="1:26" x14ac:dyDescent="0.2">
      <c r="A37" s="1" t="s">
        <v>82</v>
      </c>
      <c r="C37" s="2">
        <v>22500</v>
      </c>
      <c r="D37" s="12">
        <v>2.5000000000000001E-2</v>
      </c>
      <c r="E37" s="6" t="s">
        <v>80</v>
      </c>
      <c r="M37" s="6"/>
      <c r="R37" s="18"/>
      <c r="S37" s="18"/>
      <c r="T37" s="18">
        <v>27</v>
      </c>
      <c r="U37" s="18"/>
      <c r="V37" s="18"/>
      <c r="W37" s="18"/>
      <c r="X37" s="18"/>
      <c r="Y37" s="18"/>
      <c r="Z37" s="18"/>
    </row>
    <row r="38" spans="1:26" x14ac:dyDescent="0.2">
      <c r="A38" s="1" t="s">
        <v>81</v>
      </c>
      <c r="C38" s="2">
        <v>22500</v>
      </c>
      <c r="D38" s="12">
        <v>2.5000000000000001E-2</v>
      </c>
      <c r="E38" s="6" t="s">
        <v>80</v>
      </c>
      <c r="G38" s="20" t="s">
        <v>239</v>
      </c>
      <c r="M38" s="6"/>
      <c r="R38" s="18"/>
      <c r="S38" s="18"/>
      <c r="T38" s="18">
        <v>26</v>
      </c>
      <c r="U38" s="18"/>
      <c r="V38" s="18"/>
      <c r="W38" s="18"/>
      <c r="X38" s="18"/>
      <c r="Y38" s="18"/>
      <c r="Z38" s="18"/>
    </row>
    <row r="39" spans="1:26" x14ac:dyDescent="0.2">
      <c r="M39" s="6"/>
      <c r="R39" s="18"/>
      <c r="S39" s="18"/>
      <c r="T39" s="18">
        <v>25</v>
      </c>
      <c r="U39" s="18"/>
      <c r="V39" s="18"/>
      <c r="W39" s="18"/>
      <c r="X39" s="18"/>
      <c r="Y39" s="18"/>
      <c r="Z39" s="18"/>
    </row>
    <row r="40" spans="1:26" x14ac:dyDescent="0.2">
      <c r="M40" s="6"/>
      <c r="R40" s="18"/>
      <c r="S40" s="18"/>
      <c r="T40" s="18">
        <v>24</v>
      </c>
      <c r="U40" s="18"/>
      <c r="V40" s="18"/>
      <c r="W40" s="18"/>
      <c r="X40" s="18"/>
      <c r="Y40" s="18"/>
      <c r="Z40" s="18"/>
    </row>
    <row r="41" spans="1:26" ht="15" x14ac:dyDescent="0.25">
      <c r="A41" s="156" t="s">
        <v>79</v>
      </c>
      <c r="B41"/>
      <c r="C41"/>
      <c r="D41"/>
      <c r="E41"/>
      <c r="F41"/>
      <c r="G41"/>
      <c r="H41"/>
      <c r="I41" t="s">
        <v>78</v>
      </c>
      <c r="J41"/>
      <c r="K41" s="115" t="s">
        <v>229</v>
      </c>
      <c r="L41" s="157"/>
      <c r="M41" s="6"/>
      <c r="R41" s="18"/>
      <c r="S41" s="18"/>
      <c r="T41" s="18">
        <v>23</v>
      </c>
      <c r="U41" s="18"/>
      <c r="V41" s="18"/>
      <c r="W41" s="18"/>
      <c r="X41" s="18"/>
      <c r="Y41" s="18"/>
      <c r="Z41" s="18"/>
    </row>
    <row r="42" spans="1:26" ht="9" customHeight="1" x14ac:dyDescent="0.25">
      <c r="A42" s="156"/>
      <c r="B42"/>
      <c r="C42"/>
      <c r="D42"/>
      <c r="E42"/>
      <c r="F42"/>
      <c r="G42"/>
      <c r="H42"/>
      <c r="I42"/>
      <c r="J42"/>
      <c r="K42" s="115" t="s">
        <v>230</v>
      </c>
      <c r="L42"/>
      <c r="M42" s="6"/>
      <c r="R42" s="18"/>
      <c r="S42" s="18"/>
      <c r="T42" s="18">
        <v>22</v>
      </c>
      <c r="U42" s="18"/>
      <c r="V42" s="18"/>
      <c r="W42" s="18"/>
      <c r="X42" s="18"/>
      <c r="Y42" s="18"/>
      <c r="Z42" s="18"/>
    </row>
    <row r="43" spans="1:26" ht="18" customHeight="1" x14ac:dyDescent="0.25">
      <c r="A43" s="156"/>
      <c r="B43"/>
      <c r="C43"/>
      <c r="D43"/>
      <c r="E43"/>
      <c r="F43"/>
      <c r="G43"/>
      <c r="H43"/>
      <c r="I43"/>
      <c r="J43"/>
      <c r="K43"/>
      <c r="L43"/>
      <c r="M43" s="6"/>
      <c r="R43" s="18"/>
      <c r="S43" s="18"/>
      <c r="T43" s="18">
        <v>21</v>
      </c>
      <c r="U43" s="18"/>
      <c r="V43" s="18"/>
      <c r="W43" s="18"/>
      <c r="X43" s="18"/>
      <c r="Y43" s="18"/>
      <c r="Z43" s="18"/>
    </row>
    <row r="44" spans="1:26" ht="15" x14ac:dyDescent="0.25">
      <c r="A44" t="s">
        <v>77</v>
      </c>
      <c r="B44"/>
      <c r="C44"/>
      <c r="D44"/>
      <c r="E44" s="115"/>
      <c r="F44"/>
      <c r="G44"/>
      <c r="H44"/>
      <c r="I44"/>
      <c r="J44"/>
      <c r="K44"/>
      <c r="L44"/>
      <c r="M44" s="6"/>
      <c r="R44" s="18"/>
      <c r="S44" s="18"/>
      <c r="T44" s="18">
        <v>20</v>
      </c>
      <c r="U44" s="18"/>
      <c r="V44" s="18"/>
      <c r="W44" s="18"/>
      <c r="X44" s="18"/>
      <c r="Y44" s="18"/>
      <c r="Z44" s="18"/>
    </row>
    <row r="45" spans="1:26" ht="18.75" customHeight="1" x14ac:dyDescent="0.25">
      <c r="A45"/>
      <c r="B45"/>
      <c r="C45"/>
      <c r="D45"/>
      <c r="E45" s="115"/>
      <c r="F45"/>
      <c r="G45"/>
      <c r="H45"/>
      <c r="I45"/>
      <c r="J45"/>
      <c r="K45" s="115" t="s">
        <v>231</v>
      </c>
      <c r="L45"/>
      <c r="M45" s="6"/>
      <c r="R45" s="18"/>
      <c r="S45" s="18"/>
      <c r="T45" s="18">
        <v>19</v>
      </c>
      <c r="U45" s="18"/>
      <c r="V45" s="18"/>
      <c r="W45" s="18"/>
      <c r="X45" s="18"/>
      <c r="Y45" s="18"/>
      <c r="Z45" s="18"/>
    </row>
    <row r="46" spans="1:26" ht="15" x14ac:dyDescent="0.25">
      <c r="A46" t="s">
        <v>232</v>
      </c>
      <c r="B46"/>
      <c r="C46"/>
      <c r="D46"/>
      <c r="E46" s="115"/>
      <c r="F46" s="115"/>
      <c r="G46"/>
      <c r="H46"/>
      <c r="I46"/>
      <c r="J46"/>
      <c r="K46"/>
      <c r="L46"/>
      <c r="M46" s="6"/>
      <c r="R46" s="18"/>
      <c r="S46" s="18"/>
      <c r="T46" s="18">
        <v>18</v>
      </c>
      <c r="U46" s="18"/>
      <c r="V46" s="18"/>
      <c r="W46" s="18"/>
      <c r="X46" s="18"/>
      <c r="Y46" s="18"/>
      <c r="Z46" s="18"/>
    </row>
    <row r="47" spans="1:26" ht="18" customHeight="1" x14ac:dyDescent="0.25">
      <c r="A47" t="s">
        <v>76</v>
      </c>
      <c r="B47" s="158"/>
      <c r="C47" s="12"/>
      <c r="D47" s="115"/>
      <c r="E47" s="115"/>
      <c r="F47" s="115"/>
      <c r="G47"/>
      <c r="H47"/>
      <c r="I47"/>
      <c r="J47"/>
      <c r="K47"/>
      <c r="L47"/>
      <c r="M47" s="6"/>
      <c r="R47" s="18"/>
      <c r="S47" s="18"/>
      <c r="T47" s="18">
        <v>17</v>
      </c>
      <c r="U47" s="18"/>
      <c r="V47" s="18"/>
      <c r="W47" s="18"/>
      <c r="X47" s="18"/>
      <c r="Y47" s="18"/>
      <c r="Z47" s="18"/>
    </row>
    <row r="48" spans="1:26" ht="15.75" customHeight="1" x14ac:dyDescent="0.25">
      <c r="A48"/>
      <c r="B48" s="158"/>
      <c r="C48"/>
      <c r="D48" s="115"/>
      <c r="E48" s="115"/>
      <c r="F48" s="115"/>
      <c r="G48"/>
      <c r="H48"/>
      <c r="I48"/>
      <c r="J48"/>
      <c r="K48"/>
      <c r="L48"/>
      <c r="M48" s="6"/>
      <c r="R48" s="18"/>
      <c r="S48" s="18"/>
      <c r="T48" s="18">
        <v>16</v>
      </c>
      <c r="U48" s="18"/>
      <c r="V48" s="18"/>
      <c r="W48" s="18"/>
      <c r="X48" s="18"/>
      <c r="Y48" s="18"/>
      <c r="Z48" s="18"/>
    </row>
    <row r="49" spans="1:26" ht="15" x14ac:dyDescent="0.25">
      <c r="A49" t="s">
        <v>75</v>
      </c>
      <c r="B49" s="159" t="s">
        <v>74</v>
      </c>
      <c r="C49" s="115"/>
      <c r="D49" s="115"/>
      <c r="E49" t="s">
        <v>73</v>
      </c>
      <c r="F49" s="14"/>
      <c r="G49"/>
      <c r="H49"/>
      <c r="I49"/>
      <c r="J49"/>
      <c r="K49" s="115" t="s">
        <v>72</v>
      </c>
      <c r="L49"/>
      <c r="M49" s="6"/>
      <c r="R49" s="18"/>
      <c r="S49" s="18"/>
      <c r="T49" s="18">
        <v>15</v>
      </c>
      <c r="U49" s="18"/>
      <c r="V49" s="18"/>
      <c r="W49" s="18"/>
      <c r="X49" s="18"/>
      <c r="Y49" s="18"/>
      <c r="Z49" s="18"/>
    </row>
    <row r="50" spans="1:26" ht="19.5" customHeight="1" x14ac:dyDescent="0.25">
      <c r="A50"/>
      <c r="B50" s="158"/>
      <c r="C50"/>
      <c r="D50" s="115"/>
      <c r="E50" s="115"/>
      <c r="F50" s="115"/>
      <c r="G50"/>
      <c r="H50"/>
      <c r="I50"/>
      <c r="J50"/>
      <c r="K50"/>
      <c r="L50"/>
      <c r="M50" s="6"/>
      <c r="R50" s="18"/>
      <c r="S50" s="18"/>
      <c r="T50" s="18">
        <v>14</v>
      </c>
      <c r="U50" s="18"/>
      <c r="V50" s="18"/>
      <c r="W50" s="18"/>
      <c r="X50" s="18"/>
      <c r="Y50" s="18"/>
      <c r="Z50" s="18"/>
    </row>
    <row r="51" spans="1:26" ht="15.75" x14ac:dyDescent="0.25">
      <c r="A51" t="s">
        <v>241</v>
      </c>
      <c r="B51"/>
      <c r="C51"/>
      <c r="D51"/>
      <c r="E51"/>
      <c r="F51"/>
      <c r="G51"/>
      <c r="H51"/>
      <c r="I51"/>
      <c r="J51"/>
      <c r="K51" s="115" t="s">
        <v>233</v>
      </c>
      <c r="L51"/>
      <c r="M51" s="6"/>
      <c r="R51" s="18"/>
      <c r="S51" s="18"/>
      <c r="T51" s="18">
        <v>13</v>
      </c>
      <c r="U51" s="18"/>
      <c r="V51" s="18"/>
      <c r="W51" s="18"/>
      <c r="X51" s="18"/>
      <c r="Y51" s="18"/>
      <c r="Z51" s="18"/>
    </row>
    <row r="52" spans="1:26" ht="15" x14ac:dyDescent="0.25">
      <c r="A52" t="s">
        <v>242</v>
      </c>
      <c r="B52"/>
      <c r="C52"/>
      <c r="D52"/>
      <c r="E52"/>
      <c r="F52"/>
      <c r="G52"/>
      <c r="H52"/>
      <c r="I52"/>
      <c r="J52"/>
      <c r="K52"/>
      <c r="L52"/>
      <c r="M52" s="6"/>
      <c r="R52" s="18"/>
      <c r="S52" s="18"/>
      <c r="T52" s="18">
        <v>12</v>
      </c>
      <c r="U52" s="18"/>
      <c r="V52" s="18"/>
      <c r="W52" s="18"/>
      <c r="X52" s="18"/>
      <c r="Y52" s="18"/>
      <c r="Z52" s="18"/>
    </row>
    <row r="53" spans="1:26" ht="15" x14ac:dyDescent="0.25">
      <c r="A53" s="160"/>
      <c r="B53" s="160"/>
      <c r="C53" s="160"/>
      <c r="D53" s="160"/>
      <c r="E53" s="160"/>
      <c r="F53" s="160"/>
      <c r="G53" s="160"/>
      <c r="H53" s="160"/>
      <c r="I53" s="115" t="s">
        <v>184</v>
      </c>
      <c r="J53"/>
      <c r="K53"/>
      <c r="L53"/>
      <c r="M53" s="6"/>
      <c r="R53" s="18"/>
      <c r="S53" s="18"/>
      <c r="T53" s="18">
        <v>11</v>
      </c>
      <c r="U53" s="18"/>
      <c r="V53" s="18"/>
      <c r="W53" s="18"/>
      <c r="X53" s="18"/>
      <c r="Y53" s="18"/>
      <c r="Z53" s="18"/>
    </row>
    <row r="54" spans="1:26" x14ac:dyDescent="0.2">
      <c r="A54" s="16"/>
      <c r="B54" s="16"/>
      <c r="C54" s="16"/>
      <c r="D54" s="16"/>
      <c r="E54" s="16"/>
      <c r="F54" s="16"/>
      <c r="G54" s="16"/>
      <c r="H54" s="16"/>
      <c r="M54" s="6"/>
      <c r="R54" s="18"/>
      <c r="S54" s="18"/>
      <c r="T54" s="18">
        <v>10</v>
      </c>
      <c r="U54" s="18"/>
      <c r="V54" s="18"/>
      <c r="W54" s="18"/>
      <c r="X54" s="18"/>
      <c r="Y54" s="18"/>
      <c r="Z54" s="18"/>
    </row>
    <row r="55" spans="1:26" x14ac:dyDescent="0.2">
      <c r="M55" s="6"/>
      <c r="R55" s="18"/>
      <c r="S55" s="18"/>
      <c r="T55" s="18">
        <v>9</v>
      </c>
      <c r="U55" s="18"/>
      <c r="V55" s="18"/>
      <c r="W55" s="18"/>
      <c r="X55" s="18"/>
      <c r="Y55" s="18"/>
      <c r="Z55" s="18"/>
    </row>
    <row r="56" spans="1:26" x14ac:dyDescent="0.2">
      <c r="M56" s="6"/>
      <c r="R56" s="18"/>
      <c r="S56" s="18"/>
      <c r="T56" s="18">
        <v>8</v>
      </c>
      <c r="U56" s="18"/>
      <c r="V56" s="18"/>
      <c r="W56" s="18"/>
      <c r="X56" s="18"/>
      <c r="Y56" s="18"/>
      <c r="Z56" s="18"/>
    </row>
    <row r="57" spans="1:26" ht="15.75" x14ac:dyDescent="0.25">
      <c r="A57" s="1" t="s">
        <v>71</v>
      </c>
      <c r="D57" s="19" t="s">
        <v>20</v>
      </c>
      <c r="I57" s="6"/>
      <c r="M57" s="6"/>
      <c r="R57" s="18"/>
      <c r="S57" s="18"/>
      <c r="T57" s="18">
        <v>7</v>
      </c>
      <c r="U57" s="18"/>
      <c r="V57" s="18"/>
      <c r="W57" s="18"/>
      <c r="X57" s="18"/>
      <c r="Y57" s="18"/>
      <c r="Z57" s="18"/>
    </row>
    <row r="58" spans="1:26" x14ac:dyDescent="0.2">
      <c r="A58" s="9" t="s">
        <v>70</v>
      </c>
      <c r="B58" s="16"/>
      <c r="C58" s="16"/>
      <c r="D58" s="16"/>
      <c r="E58" s="16"/>
      <c r="F58" s="16"/>
      <c r="G58" s="16"/>
      <c r="H58" s="16"/>
      <c r="I58" s="6"/>
      <c r="M58" s="6"/>
      <c r="R58" s="18"/>
      <c r="S58" s="18"/>
      <c r="T58" s="18">
        <v>6</v>
      </c>
      <c r="U58" s="18"/>
      <c r="V58" s="18"/>
      <c r="W58" s="18"/>
      <c r="X58" s="18"/>
      <c r="Y58" s="18"/>
      <c r="Z58" s="18"/>
    </row>
    <row r="59" spans="1:26" x14ac:dyDescent="0.2">
      <c r="M59" s="6"/>
      <c r="R59" s="18"/>
      <c r="S59" s="18"/>
      <c r="T59" s="18">
        <v>5</v>
      </c>
      <c r="U59" s="18"/>
      <c r="V59" s="18"/>
      <c r="W59" s="18"/>
      <c r="X59" s="18"/>
      <c r="Y59" s="18"/>
      <c r="Z59" s="18"/>
    </row>
    <row r="60" spans="1:26" x14ac:dyDescent="0.2">
      <c r="A60" s="9" t="s">
        <v>69</v>
      </c>
      <c r="B60" s="16"/>
      <c r="C60" s="16"/>
      <c r="D60" s="16"/>
      <c r="E60" s="16"/>
      <c r="F60" s="16"/>
      <c r="G60" s="16"/>
      <c r="H60" s="16"/>
      <c r="M60" s="6"/>
      <c r="R60" s="18"/>
      <c r="S60" s="18"/>
      <c r="T60" s="18">
        <v>4</v>
      </c>
      <c r="U60" s="18"/>
      <c r="V60" s="18"/>
      <c r="W60" s="18"/>
      <c r="X60" s="18"/>
      <c r="Y60" s="18"/>
      <c r="Z60" s="18"/>
    </row>
    <row r="61" spans="1:26" x14ac:dyDescent="0.2">
      <c r="M61" s="6"/>
      <c r="R61" s="18"/>
      <c r="S61" s="18"/>
      <c r="T61" s="18">
        <v>3</v>
      </c>
      <c r="U61" s="18"/>
      <c r="V61" s="18"/>
      <c r="W61" s="18"/>
      <c r="X61" s="18"/>
      <c r="Y61" s="18"/>
      <c r="Z61" s="18"/>
    </row>
    <row r="62" spans="1:26" x14ac:dyDescent="0.2">
      <c r="A62" s="9" t="s">
        <v>68</v>
      </c>
      <c r="B62" s="16"/>
      <c r="C62" s="16"/>
      <c r="D62" s="16"/>
      <c r="E62" s="16"/>
      <c r="F62" s="16"/>
      <c r="G62" s="16"/>
      <c r="H62" s="16"/>
      <c r="M62" s="6"/>
      <c r="R62" s="18"/>
      <c r="S62" s="18"/>
      <c r="T62" s="18">
        <v>2</v>
      </c>
      <c r="U62" s="18"/>
      <c r="V62" s="18"/>
      <c r="W62" s="18"/>
      <c r="X62" s="18"/>
      <c r="Y62" s="18"/>
      <c r="Z62" s="18"/>
    </row>
    <row r="63" spans="1:26" x14ac:dyDescent="0.2">
      <c r="M63" s="6"/>
      <c r="T63" s="18">
        <v>1</v>
      </c>
    </row>
    <row r="64" spans="1:26" x14ac:dyDescent="0.2">
      <c r="M64" s="6"/>
    </row>
    <row r="65" spans="1:13" ht="15.75" x14ac:dyDescent="0.25">
      <c r="A65" s="17" t="s">
        <v>67</v>
      </c>
      <c r="B65" s="6" t="s">
        <v>240</v>
      </c>
      <c r="E65" s="6"/>
      <c r="G65" s="6" t="s">
        <v>66</v>
      </c>
      <c r="M65" s="6"/>
    </row>
    <row r="66" spans="1:13" x14ac:dyDescent="0.2">
      <c r="A66" s="16"/>
      <c r="B66" s="16"/>
      <c r="C66" s="16"/>
      <c r="D66" s="16"/>
      <c r="E66" s="16"/>
      <c r="F66" s="16"/>
      <c r="G66" s="16"/>
      <c r="H66" s="16"/>
      <c r="I66" s="6"/>
      <c r="M66" s="6"/>
    </row>
    <row r="67" spans="1:13" x14ac:dyDescent="0.2">
      <c r="A67" s="16"/>
      <c r="B67" s="16"/>
      <c r="C67" s="16"/>
      <c r="D67" s="16"/>
      <c r="E67" s="16"/>
      <c r="F67" s="16"/>
      <c r="G67" s="16"/>
      <c r="H67" s="16"/>
      <c r="I67" s="6" t="s">
        <v>183</v>
      </c>
      <c r="M67" s="6"/>
    </row>
    <row r="68" spans="1:13" x14ac:dyDescent="0.2">
      <c r="M68" s="6"/>
    </row>
    <row r="70" spans="1:13" x14ac:dyDescent="0.2">
      <c r="A70" s="1" t="s">
        <v>65</v>
      </c>
      <c r="C70" s="15">
        <v>2000</v>
      </c>
      <c r="D70" s="6" t="s">
        <v>64</v>
      </c>
    </row>
    <row r="72" spans="1:13" x14ac:dyDescent="0.2">
      <c r="A72" s="1" t="s">
        <v>63</v>
      </c>
    </row>
    <row r="73" spans="1:13" x14ac:dyDescent="0.2">
      <c r="A73" s="1" t="s">
        <v>62</v>
      </c>
    </row>
    <row r="75" spans="1:13" x14ac:dyDescent="0.2">
      <c r="A75" s="1" t="s">
        <v>61</v>
      </c>
      <c r="B75" s="1" t="s">
        <v>38</v>
      </c>
      <c r="C75" s="1" t="s">
        <v>53</v>
      </c>
    </row>
    <row r="76" spans="1:13" x14ac:dyDescent="0.2">
      <c r="B76" s="2"/>
      <c r="C76" s="12"/>
    </row>
    <row r="78" spans="1:13" x14ac:dyDescent="0.2">
      <c r="A78" s="1" t="s">
        <v>60</v>
      </c>
      <c r="B78" s="1" t="s">
        <v>38</v>
      </c>
      <c r="C78" s="1" t="s">
        <v>53</v>
      </c>
      <c r="D78" s="1" t="s">
        <v>59</v>
      </c>
    </row>
    <row r="79" spans="1:13" x14ac:dyDescent="0.2">
      <c r="B79" s="2"/>
      <c r="C79" s="12">
        <v>0.05</v>
      </c>
      <c r="D79" s="2">
        <v>88000</v>
      </c>
    </row>
    <row r="81" spans="1:10" ht="15" x14ac:dyDescent="0.25">
      <c r="A81" s="1" t="s">
        <v>58</v>
      </c>
      <c r="B81" s="1" t="s">
        <v>38</v>
      </c>
      <c r="C81" s="1" t="s">
        <v>57</v>
      </c>
      <c r="D81" t="s">
        <v>243</v>
      </c>
      <c r="E81" s="1" t="s">
        <v>48</v>
      </c>
      <c r="F81" s="1" t="s">
        <v>47</v>
      </c>
      <c r="H81" s="1" t="s">
        <v>56</v>
      </c>
      <c r="J81" s="1" t="s">
        <v>55</v>
      </c>
    </row>
    <row r="82" spans="1:10" x14ac:dyDescent="0.2">
      <c r="B82" s="2"/>
      <c r="C82" s="12">
        <v>0.05</v>
      </c>
      <c r="D82" s="13">
        <v>66</v>
      </c>
      <c r="E82" s="12">
        <v>0.05</v>
      </c>
      <c r="F82" s="12"/>
      <c r="H82" s="2">
        <v>126400</v>
      </c>
      <c r="J82" s="2"/>
    </row>
    <row r="83" spans="1:10" ht="15" x14ac:dyDescent="0.25">
      <c r="D83"/>
    </row>
    <row r="84" spans="1:10" ht="15" x14ac:dyDescent="0.25">
      <c r="A84" s="1" t="s">
        <v>54</v>
      </c>
      <c r="B84" s="1" t="s">
        <v>38</v>
      </c>
      <c r="C84" s="1" t="s">
        <v>53</v>
      </c>
      <c r="D84"/>
    </row>
    <row r="85" spans="1:10" ht="15" x14ac:dyDescent="0.25">
      <c r="B85" s="2"/>
      <c r="C85" s="12"/>
      <c r="D85"/>
    </row>
    <row r="86" spans="1:10" ht="15" x14ac:dyDescent="0.25">
      <c r="D86"/>
    </row>
    <row r="87" spans="1:10" ht="15" x14ac:dyDescent="0.25">
      <c r="A87" s="1" t="s">
        <v>52</v>
      </c>
      <c r="B87" s="1" t="s">
        <v>38</v>
      </c>
      <c r="C87" s="1" t="s">
        <v>51</v>
      </c>
      <c r="D87" t="s">
        <v>244</v>
      </c>
      <c r="E87" s="1" t="s">
        <v>48</v>
      </c>
    </row>
    <row r="88" spans="1:10" x14ac:dyDescent="0.2">
      <c r="B88" s="2"/>
      <c r="C88" s="12"/>
      <c r="D88" s="13"/>
      <c r="E88" s="12"/>
    </row>
    <row r="89" spans="1:10" ht="15" x14ac:dyDescent="0.25">
      <c r="D89"/>
    </row>
    <row r="90" spans="1:10" ht="15" x14ac:dyDescent="0.25">
      <c r="A90" s="1" t="s">
        <v>50</v>
      </c>
      <c r="B90" s="1" t="s">
        <v>38</v>
      </c>
      <c r="C90" s="1" t="s">
        <v>49</v>
      </c>
      <c r="D90" t="s">
        <v>245</v>
      </c>
      <c r="E90" s="1" t="s">
        <v>48</v>
      </c>
      <c r="F90" s="1" t="s">
        <v>47</v>
      </c>
    </row>
    <row r="91" spans="1:10" x14ac:dyDescent="0.2">
      <c r="B91" s="2"/>
      <c r="C91" s="12"/>
      <c r="D91" s="13"/>
      <c r="E91" s="12"/>
      <c r="F91" s="12"/>
    </row>
    <row r="93" spans="1:10" x14ac:dyDescent="0.2">
      <c r="A93" s="1" t="s">
        <v>46</v>
      </c>
    </row>
    <row r="94" spans="1:10" x14ac:dyDescent="0.2">
      <c r="A94" s="1" t="s">
        <v>45</v>
      </c>
    </row>
    <row r="95" spans="1:10" x14ac:dyDescent="0.2">
      <c r="A95" s="1" t="s">
        <v>44</v>
      </c>
      <c r="B95" s="165" t="s">
        <v>43</v>
      </c>
      <c r="C95" s="165"/>
      <c r="D95" s="165" t="s">
        <v>42</v>
      </c>
      <c r="E95" s="165"/>
      <c r="F95" s="165" t="s">
        <v>41</v>
      </c>
      <c r="G95" s="165"/>
    </row>
    <row r="96" spans="1:10" x14ac:dyDescent="0.2">
      <c r="A96" s="1" t="s">
        <v>40</v>
      </c>
      <c r="B96" s="2"/>
      <c r="C96" s="12"/>
      <c r="D96" s="2"/>
      <c r="E96" s="12"/>
      <c r="F96" s="2"/>
      <c r="G96" s="12"/>
    </row>
    <row r="98" spans="1:32" x14ac:dyDescent="0.2">
      <c r="A98" s="1" t="s">
        <v>39</v>
      </c>
      <c r="B98" s="1" t="s">
        <v>38</v>
      </c>
      <c r="C98" s="1" t="s">
        <v>37</v>
      </c>
      <c r="D98" s="1" t="s">
        <v>36</v>
      </c>
      <c r="E98" s="1" t="s">
        <v>35</v>
      </c>
      <c r="G98" s="1" t="s">
        <v>34</v>
      </c>
      <c r="H98" s="1" t="s">
        <v>33</v>
      </c>
      <c r="L98" s="1" t="s">
        <v>32</v>
      </c>
      <c r="M98" s="1" t="s">
        <v>31</v>
      </c>
    </row>
    <row r="99" spans="1:32" x14ac:dyDescent="0.2">
      <c r="B99" s="2"/>
      <c r="C99" s="14"/>
      <c r="D99" s="13"/>
      <c r="E99" s="12"/>
      <c r="G99" s="2"/>
      <c r="H99" s="12"/>
      <c r="L99" s="2"/>
      <c r="M99" s="12"/>
      <c r="N99" s="6" t="s">
        <v>30</v>
      </c>
    </row>
    <row r="101" spans="1:32" ht="15" x14ac:dyDescent="0.25">
      <c r="A101" s="186" t="s">
        <v>29</v>
      </c>
      <c r="B101"/>
      <c r="C101"/>
      <c r="D101"/>
      <c r="E101"/>
      <c r="F101"/>
    </row>
    <row r="102" spans="1:32" ht="15" x14ac:dyDescent="0.25">
      <c r="A102" t="s">
        <v>246</v>
      </c>
      <c r="B102" s="187"/>
      <c r="C102"/>
      <c r="D102" t="s">
        <v>247</v>
      </c>
      <c r="E102"/>
      <c r="F102" s="188"/>
    </row>
    <row r="103" spans="1:32" ht="15" x14ac:dyDescent="0.25">
      <c r="A103" t="s">
        <v>248</v>
      </c>
      <c r="B103" s="187"/>
      <c r="C103"/>
      <c r="D103"/>
      <c r="E103"/>
      <c r="F103"/>
    </row>
    <row r="104" spans="1:32" ht="15" x14ac:dyDescent="0.25">
      <c r="A104"/>
      <c r="B104"/>
      <c r="C104"/>
      <c r="D104"/>
      <c r="E104"/>
      <c r="F104"/>
    </row>
    <row r="105" spans="1:32" ht="15" x14ac:dyDescent="0.25">
      <c r="A105" t="s">
        <v>249</v>
      </c>
      <c r="B105" s="188"/>
      <c r="C105" s="115"/>
      <c r="D105" t="s">
        <v>250</v>
      </c>
      <c r="E105"/>
      <c r="F105" s="188"/>
    </row>
    <row r="106" spans="1:32" ht="15" x14ac:dyDescent="0.25">
      <c r="A106"/>
      <c r="B106"/>
      <c r="C106"/>
      <c r="D106"/>
      <c r="E106"/>
      <c r="F106"/>
    </row>
    <row r="107" spans="1:32" ht="15" x14ac:dyDescent="0.25">
      <c r="A107" t="s">
        <v>251</v>
      </c>
      <c r="B107" s="12"/>
      <c r="C107"/>
      <c r="D107" t="s">
        <v>252</v>
      </c>
      <c r="E107"/>
      <c r="F107" s="14"/>
    </row>
    <row r="108" spans="1:32" ht="13.5" thickBot="1" x14ac:dyDescent="0.25"/>
    <row r="109" spans="1:32" ht="18.75" thickBot="1" x14ac:dyDescent="0.25">
      <c r="A109" s="11" t="s">
        <v>28</v>
      </c>
      <c r="F109" s="1" t="s">
        <v>27</v>
      </c>
      <c r="J109" s="1" t="s">
        <v>27</v>
      </c>
      <c r="N109" s="1" t="s">
        <v>27</v>
      </c>
      <c r="R109" s="1" t="s">
        <v>27</v>
      </c>
      <c r="V109" s="1" t="s">
        <v>27</v>
      </c>
      <c r="X109" s="162" t="s">
        <v>26</v>
      </c>
      <c r="Y109" s="163"/>
      <c r="Z109" s="163"/>
      <c r="AA109" s="163"/>
      <c r="AB109" s="163"/>
      <c r="AC109" s="163"/>
      <c r="AD109" s="163"/>
      <c r="AE109" s="163"/>
      <c r="AF109" s="164"/>
    </row>
    <row r="111" spans="1:32" ht="15.75" x14ac:dyDescent="0.25">
      <c r="B111" s="1" t="s">
        <v>25</v>
      </c>
      <c r="E111" s="7" t="s">
        <v>24</v>
      </c>
      <c r="H111" s="7" t="s">
        <v>23</v>
      </c>
      <c r="K111" s="7" t="s">
        <v>22</v>
      </c>
      <c r="N111" s="7" t="s">
        <v>21</v>
      </c>
      <c r="U111" s="167" t="s">
        <v>20</v>
      </c>
      <c r="V111" s="168"/>
    </row>
    <row r="112" spans="1:32" ht="15" x14ac:dyDescent="0.25">
      <c r="B112" s="1" t="s">
        <v>19</v>
      </c>
      <c r="E112" s="7" t="s">
        <v>18</v>
      </c>
      <c r="H112" s="7" t="s">
        <v>17</v>
      </c>
      <c r="K112" s="7" t="s">
        <v>16</v>
      </c>
      <c r="N112" s="10" t="s">
        <v>15</v>
      </c>
      <c r="R112" s="9" t="s">
        <v>14</v>
      </c>
      <c r="S112" s="9" t="s">
        <v>13</v>
      </c>
      <c r="T112" s="9" t="s">
        <v>12</v>
      </c>
      <c r="U112" s="9" t="s">
        <v>11</v>
      </c>
      <c r="V112" s="9" t="s">
        <v>11</v>
      </c>
      <c r="X112" s="1" t="s">
        <v>10</v>
      </c>
      <c r="AA112" s="1" t="s">
        <v>9</v>
      </c>
      <c r="AE112" s="1" t="s">
        <v>8</v>
      </c>
    </row>
    <row r="113" spans="2:32" ht="15" x14ac:dyDescent="0.25">
      <c r="B113" s="8" t="s">
        <v>7</v>
      </c>
      <c r="H113" s="7"/>
      <c r="K113" s="6" t="s">
        <v>6</v>
      </c>
      <c r="U113" s="166" t="s">
        <v>5</v>
      </c>
      <c r="V113" s="166"/>
    </row>
    <row r="114" spans="2:32" x14ac:dyDescent="0.2">
      <c r="U114" s="5"/>
      <c r="V114" s="5"/>
      <c r="AB114" s="4" t="s">
        <v>4</v>
      </c>
      <c r="AC114" s="4" t="s">
        <v>3</v>
      </c>
    </row>
    <row r="115" spans="2:32" ht="15" x14ac:dyDescent="0.25">
      <c r="B115" s="3" t="s">
        <v>1</v>
      </c>
      <c r="C115" s="4" t="s">
        <v>0</v>
      </c>
      <c r="E115" s="3" t="s">
        <v>1</v>
      </c>
      <c r="F115" s="4" t="s">
        <v>2</v>
      </c>
      <c r="H115" s="3" t="s">
        <v>1</v>
      </c>
      <c r="I115" s="4" t="s">
        <v>2</v>
      </c>
      <c r="K115" s="3" t="s">
        <v>1</v>
      </c>
      <c r="L115" s="4" t="s">
        <v>2</v>
      </c>
      <c r="N115" s="3" t="s">
        <v>1</v>
      </c>
      <c r="O115" s="4" t="s">
        <v>2</v>
      </c>
      <c r="Q115" s="3" t="s">
        <v>1</v>
      </c>
      <c r="R115" s="4" t="s">
        <v>0</v>
      </c>
      <c r="S115" s="4" t="s">
        <v>0</v>
      </c>
      <c r="T115" s="4" t="s">
        <v>0</v>
      </c>
      <c r="U115" s="4" t="s">
        <v>0</v>
      </c>
      <c r="V115" s="4" t="s">
        <v>0</v>
      </c>
      <c r="X115" s="3" t="s">
        <v>1</v>
      </c>
      <c r="Y115" s="4" t="s">
        <v>2</v>
      </c>
      <c r="AA115" s="3" t="s">
        <v>1</v>
      </c>
      <c r="AB115" s="4" t="s">
        <v>0</v>
      </c>
      <c r="AC115" s="4" t="s">
        <v>0</v>
      </c>
      <c r="AE115" s="3" t="s">
        <v>1</v>
      </c>
      <c r="AF115" s="4" t="s">
        <v>0</v>
      </c>
    </row>
    <row r="116" spans="2:32" ht="15" x14ac:dyDescent="0.25">
      <c r="B116" s="3">
        <v>2024</v>
      </c>
      <c r="C116" s="2"/>
      <c r="E116" s="3">
        <v>1975</v>
      </c>
      <c r="F116" s="2"/>
      <c r="H116" s="3">
        <v>2024</v>
      </c>
      <c r="I116" s="2">
        <v>86050</v>
      </c>
      <c r="K116" s="3">
        <v>2024</v>
      </c>
      <c r="L116" s="2"/>
      <c r="N116" s="3">
        <v>2024</v>
      </c>
      <c r="O116" s="2"/>
      <c r="Q116" s="3">
        <v>2024</v>
      </c>
      <c r="R116" s="2"/>
      <c r="S116" s="2"/>
      <c r="T116" s="2"/>
      <c r="U116" s="2"/>
      <c r="V116" s="2"/>
      <c r="X116" s="3">
        <v>2024</v>
      </c>
      <c r="Y116" s="2"/>
      <c r="AA116" s="3">
        <v>2024</v>
      </c>
      <c r="AB116" s="2"/>
      <c r="AC116" s="2"/>
      <c r="AE116" s="3">
        <v>2024</v>
      </c>
      <c r="AF116" s="2"/>
    </row>
    <row r="117" spans="2:32" ht="15" x14ac:dyDescent="0.25">
      <c r="B117" s="3">
        <f t="shared" ref="B117:B148" si="1">B116+1</f>
        <v>2025</v>
      </c>
      <c r="C117" s="2"/>
      <c r="E117" s="3">
        <f t="shared" ref="E117:E164" si="2">E116+1</f>
        <v>1976</v>
      </c>
      <c r="F117" s="2"/>
      <c r="H117" s="3">
        <f t="shared" ref="H117:H148" si="3">H116+1</f>
        <v>2025</v>
      </c>
      <c r="I117" s="2">
        <f t="shared" ref="I117:I146" si="4">ROUND(I116*1.02,-1)</f>
        <v>87770</v>
      </c>
      <c r="K117" s="3">
        <f t="shared" ref="K117:K148" si="5">K116+1</f>
        <v>2025</v>
      </c>
      <c r="L117" s="2"/>
      <c r="N117" s="3">
        <v>2025</v>
      </c>
      <c r="O117" s="2"/>
      <c r="Q117" s="3">
        <v>2025</v>
      </c>
      <c r="R117" s="2"/>
      <c r="S117" s="2"/>
      <c r="T117" s="2"/>
      <c r="U117" s="2"/>
      <c r="V117" s="2"/>
      <c r="X117" s="3">
        <v>2025</v>
      </c>
      <c r="Y117" s="2"/>
      <c r="AA117" s="3">
        <v>2025</v>
      </c>
      <c r="AB117" s="2"/>
      <c r="AC117" s="2"/>
      <c r="AE117" s="3">
        <v>2025</v>
      </c>
      <c r="AF117" s="2"/>
    </row>
    <row r="118" spans="2:32" ht="15" x14ac:dyDescent="0.25">
      <c r="B118" s="3">
        <f t="shared" si="1"/>
        <v>2026</v>
      </c>
      <c r="C118" s="2"/>
      <c r="E118" s="3">
        <f t="shared" si="2"/>
        <v>1977</v>
      </c>
      <c r="F118" s="2"/>
      <c r="H118" s="3">
        <f t="shared" si="3"/>
        <v>2026</v>
      </c>
      <c r="I118" s="2">
        <f t="shared" si="4"/>
        <v>89530</v>
      </c>
      <c r="K118" s="3">
        <f t="shared" si="5"/>
        <v>2026</v>
      </c>
      <c r="L118" s="2"/>
      <c r="N118" s="3">
        <v>2026</v>
      </c>
      <c r="O118" s="2"/>
      <c r="Q118" s="3">
        <v>2026</v>
      </c>
      <c r="R118" s="2"/>
      <c r="S118" s="2"/>
      <c r="T118" s="2"/>
      <c r="U118" s="2"/>
      <c r="V118" s="2"/>
      <c r="X118" s="3">
        <v>2026</v>
      </c>
      <c r="Y118" s="2"/>
      <c r="AA118" s="3">
        <v>2026</v>
      </c>
      <c r="AB118" s="2"/>
      <c r="AC118" s="2"/>
      <c r="AE118" s="3">
        <v>2026</v>
      </c>
      <c r="AF118" s="2"/>
    </row>
    <row r="119" spans="2:32" ht="15" x14ac:dyDescent="0.25">
      <c r="B119" s="3">
        <f t="shared" si="1"/>
        <v>2027</v>
      </c>
      <c r="C119" s="2"/>
      <c r="E119" s="3">
        <f t="shared" si="2"/>
        <v>1978</v>
      </c>
      <c r="F119" s="2"/>
      <c r="H119" s="3">
        <f t="shared" si="3"/>
        <v>2027</v>
      </c>
      <c r="I119" s="2">
        <f t="shared" si="4"/>
        <v>91320</v>
      </c>
      <c r="K119" s="3">
        <f t="shared" si="5"/>
        <v>2027</v>
      </c>
      <c r="L119" s="2"/>
      <c r="N119" s="3">
        <v>2027</v>
      </c>
      <c r="O119" s="2"/>
      <c r="Q119" s="3">
        <v>2027</v>
      </c>
      <c r="R119" s="2"/>
      <c r="S119" s="2"/>
      <c r="T119" s="2"/>
      <c r="U119" s="2"/>
      <c r="V119" s="2"/>
      <c r="X119" s="3">
        <v>2027</v>
      </c>
      <c r="Y119" s="2"/>
      <c r="AA119" s="3">
        <v>2027</v>
      </c>
      <c r="AB119" s="2"/>
      <c r="AC119" s="2"/>
      <c r="AE119" s="3">
        <v>2027</v>
      </c>
      <c r="AF119" s="2"/>
    </row>
    <row r="120" spans="2:32" ht="15" x14ac:dyDescent="0.25">
      <c r="B120" s="3">
        <f t="shared" si="1"/>
        <v>2028</v>
      </c>
      <c r="C120" s="2"/>
      <c r="E120" s="3">
        <f t="shared" si="2"/>
        <v>1979</v>
      </c>
      <c r="F120" s="2"/>
      <c r="H120" s="3">
        <f t="shared" si="3"/>
        <v>2028</v>
      </c>
      <c r="I120" s="2">
        <f t="shared" si="4"/>
        <v>93150</v>
      </c>
      <c r="K120" s="3">
        <f t="shared" si="5"/>
        <v>2028</v>
      </c>
      <c r="L120" s="2"/>
      <c r="N120" s="3">
        <v>2028</v>
      </c>
      <c r="O120" s="2"/>
      <c r="Q120" s="3">
        <v>2028</v>
      </c>
      <c r="R120" s="2"/>
      <c r="S120" s="2"/>
      <c r="T120" s="2"/>
      <c r="U120" s="2"/>
      <c r="V120" s="2"/>
      <c r="X120" s="3">
        <v>2028</v>
      </c>
      <c r="Y120" s="2"/>
      <c r="AA120" s="3">
        <v>2028</v>
      </c>
      <c r="AB120" s="2"/>
      <c r="AC120" s="2"/>
      <c r="AE120" s="3">
        <v>2028</v>
      </c>
      <c r="AF120" s="2"/>
    </row>
    <row r="121" spans="2:32" ht="15" x14ac:dyDescent="0.25">
      <c r="B121" s="3">
        <f t="shared" si="1"/>
        <v>2029</v>
      </c>
      <c r="C121" s="2"/>
      <c r="E121" s="3">
        <f t="shared" si="2"/>
        <v>1980</v>
      </c>
      <c r="F121" s="2"/>
      <c r="H121" s="3">
        <f t="shared" si="3"/>
        <v>2029</v>
      </c>
      <c r="I121" s="2">
        <f t="shared" si="4"/>
        <v>95010</v>
      </c>
      <c r="K121" s="3">
        <f t="shared" si="5"/>
        <v>2029</v>
      </c>
      <c r="L121" s="2"/>
      <c r="N121" s="3">
        <v>2029</v>
      </c>
      <c r="O121" s="2"/>
      <c r="Q121" s="3">
        <v>2029</v>
      </c>
      <c r="R121" s="2"/>
      <c r="S121" s="2"/>
      <c r="T121" s="2"/>
      <c r="U121" s="2"/>
      <c r="V121" s="2"/>
      <c r="X121" s="3">
        <v>2029</v>
      </c>
      <c r="Y121" s="2"/>
      <c r="AA121" s="3">
        <v>2029</v>
      </c>
      <c r="AB121" s="2"/>
      <c r="AC121" s="2"/>
      <c r="AE121" s="3">
        <v>2029</v>
      </c>
      <c r="AF121" s="2"/>
    </row>
    <row r="122" spans="2:32" ht="15" x14ac:dyDescent="0.25">
      <c r="B122" s="3">
        <f t="shared" si="1"/>
        <v>2030</v>
      </c>
      <c r="C122" s="2"/>
      <c r="E122" s="3">
        <f t="shared" si="2"/>
        <v>1981</v>
      </c>
      <c r="F122" s="2"/>
      <c r="H122" s="3">
        <f t="shared" si="3"/>
        <v>2030</v>
      </c>
      <c r="I122" s="2">
        <f t="shared" si="4"/>
        <v>96910</v>
      </c>
      <c r="K122" s="3">
        <f t="shared" si="5"/>
        <v>2030</v>
      </c>
      <c r="L122" s="2"/>
      <c r="N122" s="3">
        <v>2030</v>
      </c>
      <c r="O122" s="2"/>
      <c r="Q122" s="3">
        <v>2030</v>
      </c>
      <c r="R122" s="2"/>
      <c r="S122" s="2"/>
      <c r="T122" s="2"/>
      <c r="U122" s="2"/>
      <c r="V122" s="2"/>
      <c r="X122" s="3">
        <v>2030</v>
      </c>
      <c r="Y122" s="2"/>
      <c r="AA122" s="3">
        <v>2030</v>
      </c>
      <c r="AB122" s="2"/>
      <c r="AC122" s="2"/>
      <c r="AE122" s="3">
        <v>2030</v>
      </c>
      <c r="AF122" s="2"/>
    </row>
    <row r="123" spans="2:32" ht="15" x14ac:dyDescent="0.25">
      <c r="B123" s="3">
        <f t="shared" si="1"/>
        <v>2031</v>
      </c>
      <c r="C123" s="2"/>
      <c r="E123" s="3">
        <f t="shared" si="2"/>
        <v>1982</v>
      </c>
      <c r="F123" s="2"/>
      <c r="H123" s="3">
        <f t="shared" si="3"/>
        <v>2031</v>
      </c>
      <c r="I123" s="2">
        <f t="shared" si="4"/>
        <v>98850</v>
      </c>
      <c r="K123" s="3">
        <f t="shared" si="5"/>
        <v>2031</v>
      </c>
      <c r="L123" s="2"/>
      <c r="N123" s="3">
        <v>2031</v>
      </c>
      <c r="O123" s="2"/>
      <c r="Q123" s="3">
        <v>2031</v>
      </c>
      <c r="R123" s="2"/>
      <c r="S123" s="2"/>
      <c r="T123" s="2"/>
      <c r="U123" s="2"/>
      <c r="V123" s="2"/>
      <c r="X123" s="3">
        <v>2031</v>
      </c>
      <c r="Y123" s="2"/>
      <c r="AA123" s="3">
        <v>2031</v>
      </c>
      <c r="AB123" s="2"/>
      <c r="AC123" s="2"/>
      <c r="AE123" s="3">
        <v>2031</v>
      </c>
      <c r="AF123" s="2"/>
    </row>
    <row r="124" spans="2:32" ht="15" x14ac:dyDescent="0.25">
      <c r="B124" s="3">
        <f t="shared" si="1"/>
        <v>2032</v>
      </c>
      <c r="C124" s="2"/>
      <c r="E124" s="3">
        <f t="shared" si="2"/>
        <v>1983</v>
      </c>
      <c r="F124" s="2"/>
      <c r="H124" s="3">
        <f t="shared" si="3"/>
        <v>2032</v>
      </c>
      <c r="I124" s="2">
        <f t="shared" si="4"/>
        <v>100830</v>
      </c>
      <c r="K124" s="3">
        <f t="shared" si="5"/>
        <v>2032</v>
      </c>
      <c r="L124" s="2"/>
      <c r="N124" s="3">
        <v>2032</v>
      </c>
      <c r="O124" s="2"/>
      <c r="Q124" s="3">
        <v>2032</v>
      </c>
      <c r="R124" s="2"/>
      <c r="S124" s="2"/>
      <c r="T124" s="2"/>
      <c r="U124" s="2"/>
      <c r="V124" s="2"/>
      <c r="X124" s="3">
        <v>2032</v>
      </c>
      <c r="Y124" s="2"/>
      <c r="AA124" s="3">
        <v>2032</v>
      </c>
      <c r="AB124" s="2"/>
      <c r="AC124" s="2"/>
      <c r="AE124" s="3">
        <v>2032</v>
      </c>
      <c r="AF124" s="2"/>
    </row>
    <row r="125" spans="2:32" ht="15" x14ac:dyDescent="0.25">
      <c r="B125" s="3">
        <f t="shared" si="1"/>
        <v>2033</v>
      </c>
      <c r="C125" s="2"/>
      <c r="E125" s="3">
        <f t="shared" si="2"/>
        <v>1984</v>
      </c>
      <c r="F125" s="2"/>
      <c r="H125" s="3">
        <f t="shared" si="3"/>
        <v>2033</v>
      </c>
      <c r="I125" s="2">
        <f t="shared" si="4"/>
        <v>102850</v>
      </c>
      <c r="K125" s="3">
        <f t="shared" si="5"/>
        <v>2033</v>
      </c>
      <c r="L125" s="2"/>
      <c r="N125" s="3">
        <v>2033</v>
      </c>
      <c r="O125" s="2"/>
      <c r="Q125" s="3">
        <v>2033</v>
      </c>
      <c r="R125" s="2"/>
      <c r="S125" s="2"/>
      <c r="T125" s="2"/>
      <c r="U125" s="2"/>
      <c r="V125" s="2"/>
      <c r="X125" s="3">
        <v>2033</v>
      </c>
      <c r="Y125" s="2"/>
      <c r="AA125" s="3">
        <v>2033</v>
      </c>
      <c r="AB125" s="2"/>
      <c r="AC125" s="2"/>
      <c r="AE125" s="3">
        <v>2033</v>
      </c>
      <c r="AF125" s="2"/>
    </row>
    <row r="126" spans="2:32" ht="15" x14ac:dyDescent="0.25">
      <c r="B126" s="3">
        <f t="shared" si="1"/>
        <v>2034</v>
      </c>
      <c r="C126" s="2"/>
      <c r="E126" s="3">
        <f t="shared" si="2"/>
        <v>1985</v>
      </c>
      <c r="F126" s="2"/>
      <c r="H126" s="3">
        <f t="shared" si="3"/>
        <v>2034</v>
      </c>
      <c r="I126" s="2">
        <f t="shared" si="4"/>
        <v>104910</v>
      </c>
      <c r="K126" s="3">
        <f t="shared" si="5"/>
        <v>2034</v>
      </c>
      <c r="L126" s="2"/>
      <c r="N126" s="3">
        <v>2034</v>
      </c>
      <c r="O126" s="2"/>
      <c r="Q126" s="3">
        <v>2034</v>
      </c>
      <c r="R126" s="2"/>
      <c r="S126" s="2"/>
      <c r="T126" s="2"/>
      <c r="U126" s="2"/>
      <c r="V126" s="2"/>
      <c r="X126" s="3">
        <v>2034</v>
      </c>
      <c r="Y126" s="2"/>
      <c r="AA126" s="3">
        <v>2034</v>
      </c>
      <c r="AB126" s="2"/>
      <c r="AC126" s="2"/>
      <c r="AE126" s="3">
        <v>2034</v>
      </c>
      <c r="AF126" s="2"/>
    </row>
    <row r="127" spans="2:32" ht="15" x14ac:dyDescent="0.25">
      <c r="B127" s="3">
        <f t="shared" si="1"/>
        <v>2035</v>
      </c>
      <c r="C127" s="2"/>
      <c r="E127" s="3">
        <f t="shared" si="2"/>
        <v>1986</v>
      </c>
      <c r="F127" s="2"/>
      <c r="H127" s="3">
        <f t="shared" si="3"/>
        <v>2035</v>
      </c>
      <c r="I127" s="2">
        <f t="shared" si="4"/>
        <v>107010</v>
      </c>
      <c r="K127" s="3">
        <f t="shared" si="5"/>
        <v>2035</v>
      </c>
      <c r="L127" s="2"/>
      <c r="N127" s="3">
        <v>2035</v>
      </c>
      <c r="O127" s="2"/>
      <c r="Q127" s="3">
        <v>2035</v>
      </c>
      <c r="R127" s="2"/>
      <c r="S127" s="2"/>
      <c r="T127" s="2"/>
      <c r="U127" s="2"/>
      <c r="V127" s="2"/>
      <c r="X127" s="3">
        <v>2035</v>
      </c>
      <c r="Y127" s="2"/>
      <c r="AA127" s="3">
        <v>2035</v>
      </c>
      <c r="AB127" s="2"/>
      <c r="AC127" s="2"/>
      <c r="AE127" s="3">
        <v>2035</v>
      </c>
      <c r="AF127" s="2"/>
    </row>
    <row r="128" spans="2:32" ht="15" x14ac:dyDescent="0.25">
      <c r="B128" s="3">
        <f t="shared" si="1"/>
        <v>2036</v>
      </c>
      <c r="C128" s="2"/>
      <c r="E128" s="3">
        <f t="shared" si="2"/>
        <v>1987</v>
      </c>
      <c r="F128" s="2"/>
      <c r="H128" s="3">
        <f t="shared" si="3"/>
        <v>2036</v>
      </c>
      <c r="I128" s="2">
        <f t="shared" si="4"/>
        <v>109150</v>
      </c>
      <c r="K128" s="3">
        <f t="shared" si="5"/>
        <v>2036</v>
      </c>
      <c r="L128" s="2"/>
      <c r="N128" s="3">
        <v>2036</v>
      </c>
      <c r="O128" s="2"/>
      <c r="Q128" s="3">
        <v>2036</v>
      </c>
      <c r="R128" s="2"/>
      <c r="S128" s="2"/>
      <c r="T128" s="2"/>
      <c r="U128" s="2"/>
      <c r="V128" s="2"/>
      <c r="X128" s="3">
        <v>2036</v>
      </c>
      <c r="Y128" s="2"/>
      <c r="AA128" s="3">
        <v>2036</v>
      </c>
      <c r="AB128" s="2"/>
      <c r="AC128" s="2"/>
      <c r="AE128" s="3">
        <v>2036</v>
      </c>
      <c r="AF128" s="2"/>
    </row>
    <row r="129" spans="2:32" ht="15" x14ac:dyDescent="0.25">
      <c r="B129" s="3">
        <f t="shared" si="1"/>
        <v>2037</v>
      </c>
      <c r="C129" s="2"/>
      <c r="E129" s="3">
        <f t="shared" si="2"/>
        <v>1988</v>
      </c>
      <c r="F129" s="2"/>
      <c r="H129" s="3">
        <f t="shared" si="3"/>
        <v>2037</v>
      </c>
      <c r="I129" s="2">
        <f t="shared" si="4"/>
        <v>111330</v>
      </c>
      <c r="K129" s="3">
        <f t="shared" si="5"/>
        <v>2037</v>
      </c>
      <c r="L129" s="2"/>
      <c r="N129" s="3">
        <v>2037</v>
      </c>
      <c r="O129" s="2"/>
      <c r="Q129" s="3">
        <v>2037</v>
      </c>
      <c r="R129" s="2"/>
      <c r="S129" s="2"/>
      <c r="T129" s="2"/>
      <c r="U129" s="2"/>
      <c r="V129" s="2"/>
      <c r="X129" s="3">
        <v>2037</v>
      </c>
      <c r="Y129" s="2"/>
      <c r="AA129" s="3">
        <v>2037</v>
      </c>
      <c r="AB129" s="2"/>
      <c r="AC129" s="2"/>
      <c r="AE129" s="3">
        <v>2037</v>
      </c>
      <c r="AF129" s="2"/>
    </row>
    <row r="130" spans="2:32" ht="15" x14ac:dyDescent="0.25">
      <c r="B130" s="3">
        <f t="shared" si="1"/>
        <v>2038</v>
      </c>
      <c r="C130" s="2"/>
      <c r="E130" s="3">
        <f t="shared" si="2"/>
        <v>1989</v>
      </c>
      <c r="F130" s="2"/>
      <c r="H130" s="3">
        <f t="shared" si="3"/>
        <v>2038</v>
      </c>
      <c r="I130" s="2">
        <f t="shared" si="4"/>
        <v>113560</v>
      </c>
      <c r="K130" s="3">
        <f t="shared" si="5"/>
        <v>2038</v>
      </c>
      <c r="L130" s="2"/>
      <c r="N130" s="3">
        <v>2038</v>
      </c>
      <c r="O130" s="2"/>
      <c r="Q130" s="3">
        <v>2038</v>
      </c>
      <c r="R130" s="2"/>
      <c r="S130" s="2"/>
      <c r="T130" s="2"/>
      <c r="U130" s="2"/>
      <c r="V130" s="2"/>
      <c r="X130" s="3">
        <v>2038</v>
      </c>
      <c r="Y130" s="2"/>
      <c r="AA130" s="3">
        <v>2038</v>
      </c>
      <c r="AB130" s="2"/>
      <c r="AC130" s="2"/>
      <c r="AE130" s="3">
        <v>2038</v>
      </c>
      <c r="AF130" s="2"/>
    </row>
    <row r="131" spans="2:32" ht="15" x14ac:dyDescent="0.25">
      <c r="B131" s="3">
        <f t="shared" si="1"/>
        <v>2039</v>
      </c>
      <c r="C131" s="2"/>
      <c r="E131" s="3">
        <f t="shared" si="2"/>
        <v>1990</v>
      </c>
      <c r="F131" s="2"/>
      <c r="H131" s="3">
        <f t="shared" si="3"/>
        <v>2039</v>
      </c>
      <c r="I131" s="2">
        <f t="shared" si="4"/>
        <v>115830</v>
      </c>
      <c r="K131" s="3">
        <f t="shared" si="5"/>
        <v>2039</v>
      </c>
      <c r="L131" s="2"/>
      <c r="N131" s="3">
        <v>2039</v>
      </c>
      <c r="O131" s="2"/>
      <c r="Q131" s="3">
        <v>2039</v>
      </c>
      <c r="R131" s="2"/>
      <c r="S131" s="2"/>
      <c r="T131" s="2"/>
      <c r="U131" s="2"/>
      <c r="V131" s="2"/>
      <c r="X131" s="3">
        <v>2039</v>
      </c>
      <c r="Y131" s="2"/>
      <c r="AA131" s="3">
        <v>2039</v>
      </c>
      <c r="AB131" s="2"/>
      <c r="AC131" s="2"/>
      <c r="AE131" s="3">
        <v>2039</v>
      </c>
      <c r="AF131" s="2"/>
    </row>
    <row r="132" spans="2:32" ht="15" x14ac:dyDescent="0.25">
      <c r="B132" s="3">
        <f t="shared" si="1"/>
        <v>2040</v>
      </c>
      <c r="C132" s="2"/>
      <c r="E132" s="3">
        <f t="shared" si="2"/>
        <v>1991</v>
      </c>
      <c r="F132" s="2"/>
      <c r="H132" s="3">
        <f t="shared" si="3"/>
        <v>2040</v>
      </c>
      <c r="I132" s="2">
        <f t="shared" si="4"/>
        <v>118150</v>
      </c>
      <c r="K132" s="3">
        <f t="shared" si="5"/>
        <v>2040</v>
      </c>
      <c r="L132" s="2"/>
      <c r="N132" s="3">
        <v>2040</v>
      </c>
      <c r="O132" s="2"/>
      <c r="Q132" s="3">
        <v>2040</v>
      </c>
      <c r="R132" s="2"/>
      <c r="S132" s="2"/>
      <c r="T132" s="2"/>
      <c r="U132" s="2"/>
      <c r="V132" s="2"/>
      <c r="X132" s="3">
        <v>2040</v>
      </c>
      <c r="Y132" s="2"/>
      <c r="AA132" s="3">
        <v>2040</v>
      </c>
      <c r="AB132" s="2"/>
      <c r="AC132" s="2"/>
      <c r="AE132" s="3">
        <v>2040</v>
      </c>
      <c r="AF132" s="2"/>
    </row>
    <row r="133" spans="2:32" ht="15" x14ac:dyDescent="0.25">
      <c r="B133" s="3">
        <f t="shared" si="1"/>
        <v>2041</v>
      </c>
      <c r="C133" s="2"/>
      <c r="E133" s="3">
        <f t="shared" si="2"/>
        <v>1992</v>
      </c>
      <c r="F133" s="2"/>
      <c r="H133" s="3">
        <f t="shared" si="3"/>
        <v>2041</v>
      </c>
      <c r="I133" s="2">
        <f t="shared" si="4"/>
        <v>120510</v>
      </c>
      <c r="K133" s="3">
        <f t="shared" si="5"/>
        <v>2041</v>
      </c>
      <c r="L133" s="2"/>
      <c r="N133" s="3">
        <v>2041</v>
      </c>
      <c r="O133" s="2"/>
      <c r="Q133" s="3">
        <v>2041</v>
      </c>
      <c r="R133" s="2"/>
      <c r="S133" s="2"/>
      <c r="T133" s="2"/>
      <c r="U133" s="2"/>
      <c r="V133" s="2"/>
      <c r="X133" s="3">
        <v>2041</v>
      </c>
      <c r="Y133" s="2"/>
      <c r="AA133" s="3">
        <v>2041</v>
      </c>
      <c r="AB133" s="2"/>
      <c r="AC133" s="2"/>
      <c r="AE133" s="3">
        <v>2041</v>
      </c>
      <c r="AF133" s="2"/>
    </row>
    <row r="134" spans="2:32" ht="15" x14ac:dyDescent="0.25">
      <c r="B134" s="3">
        <f t="shared" si="1"/>
        <v>2042</v>
      </c>
      <c r="C134" s="2"/>
      <c r="E134" s="3">
        <f t="shared" si="2"/>
        <v>1993</v>
      </c>
      <c r="F134" s="2"/>
      <c r="H134" s="3">
        <f t="shared" si="3"/>
        <v>2042</v>
      </c>
      <c r="I134" s="2">
        <f t="shared" si="4"/>
        <v>122920</v>
      </c>
      <c r="K134" s="3">
        <f t="shared" si="5"/>
        <v>2042</v>
      </c>
      <c r="L134" s="2"/>
      <c r="N134" s="3">
        <v>2042</v>
      </c>
      <c r="O134" s="2"/>
      <c r="Q134" s="3">
        <v>2042</v>
      </c>
      <c r="R134" s="2"/>
      <c r="S134" s="2"/>
      <c r="T134" s="2"/>
      <c r="U134" s="2"/>
      <c r="V134" s="2"/>
      <c r="X134" s="3">
        <v>2042</v>
      </c>
      <c r="Y134" s="2"/>
      <c r="AA134" s="3">
        <v>2042</v>
      </c>
      <c r="AB134" s="2"/>
      <c r="AC134" s="2"/>
      <c r="AE134" s="3">
        <v>2042</v>
      </c>
      <c r="AF134" s="2"/>
    </row>
    <row r="135" spans="2:32" ht="15" x14ac:dyDescent="0.25">
      <c r="B135" s="3">
        <f t="shared" si="1"/>
        <v>2043</v>
      </c>
      <c r="C135" s="2"/>
      <c r="E135" s="3">
        <f t="shared" si="2"/>
        <v>1994</v>
      </c>
      <c r="F135" s="2"/>
      <c r="H135" s="3">
        <f t="shared" si="3"/>
        <v>2043</v>
      </c>
      <c r="I135" s="2">
        <f t="shared" si="4"/>
        <v>125380</v>
      </c>
      <c r="K135" s="3">
        <f t="shared" si="5"/>
        <v>2043</v>
      </c>
      <c r="L135" s="2"/>
      <c r="N135" s="3">
        <v>2043</v>
      </c>
      <c r="O135" s="2"/>
      <c r="Q135" s="3">
        <v>2043</v>
      </c>
      <c r="R135" s="2"/>
      <c r="S135" s="2"/>
      <c r="T135" s="2"/>
      <c r="U135" s="2"/>
      <c r="V135" s="2"/>
      <c r="X135" s="3">
        <v>2043</v>
      </c>
      <c r="Y135" s="2"/>
      <c r="AA135" s="3">
        <v>2043</v>
      </c>
      <c r="AB135" s="2"/>
      <c r="AC135" s="2"/>
      <c r="AE135" s="3">
        <v>2043</v>
      </c>
      <c r="AF135" s="2"/>
    </row>
    <row r="136" spans="2:32" ht="15" x14ac:dyDescent="0.25">
      <c r="B136" s="3">
        <f t="shared" si="1"/>
        <v>2044</v>
      </c>
      <c r="C136" s="2"/>
      <c r="E136" s="3">
        <f t="shared" si="2"/>
        <v>1995</v>
      </c>
      <c r="F136" s="2"/>
      <c r="H136" s="3">
        <f t="shared" si="3"/>
        <v>2044</v>
      </c>
      <c r="I136" s="2">
        <f t="shared" si="4"/>
        <v>127890</v>
      </c>
      <c r="K136" s="3">
        <f t="shared" si="5"/>
        <v>2044</v>
      </c>
      <c r="L136" s="2"/>
      <c r="N136" s="3">
        <v>2044</v>
      </c>
      <c r="O136" s="2"/>
      <c r="Q136" s="3">
        <v>2044</v>
      </c>
      <c r="R136" s="2"/>
      <c r="S136" s="2"/>
      <c r="T136" s="2"/>
      <c r="U136" s="2"/>
      <c r="V136" s="2"/>
      <c r="X136" s="3">
        <v>2044</v>
      </c>
      <c r="Y136" s="2"/>
      <c r="AA136" s="3">
        <v>2044</v>
      </c>
      <c r="AB136" s="2"/>
      <c r="AC136" s="2"/>
      <c r="AE136" s="3">
        <v>2044</v>
      </c>
      <c r="AF136" s="2"/>
    </row>
    <row r="137" spans="2:32" ht="15" x14ac:dyDescent="0.25">
      <c r="B137" s="3">
        <f t="shared" si="1"/>
        <v>2045</v>
      </c>
      <c r="C137" s="2"/>
      <c r="E137" s="3">
        <f t="shared" si="2"/>
        <v>1996</v>
      </c>
      <c r="F137" s="2"/>
      <c r="H137" s="3">
        <f t="shared" si="3"/>
        <v>2045</v>
      </c>
      <c r="I137" s="2">
        <f t="shared" si="4"/>
        <v>130450</v>
      </c>
      <c r="K137" s="3">
        <f t="shared" si="5"/>
        <v>2045</v>
      </c>
      <c r="L137" s="2"/>
      <c r="N137" s="3">
        <v>2045</v>
      </c>
      <c r="O137" s="2"/>
      <c r="Q137" s="3">
        <v>2045</v>
      </c>
      <c r="R137" s="2"/>
      <c r="S137" s="2"/>
      <c r="T137" s="2"/>
      <c r="U137" s="2"/>
      <c r="V137" s="2"/>
      <c r="X137" s="3">
        <v>2045</v>
      </c>
      <c r="Y137" s="2"/>
      <c r="AA137" s="3">
        <v>2045</v>
      </c>
      <c r="AB137" s="2"/>
      <c r="AC137" s="2"/>
      <c r="AE137" s="3">
        <v>2045</v>
      </c>
      <c r="AF137" s="2"/>
    </row>
    <row r="138" spans="2:32" ht="15" x14ac:dyDescent="0.25">
      <c r="B138" s="3">
        <f t="shared" si="1"/>
        <v>2046</v>
      </c>
      <c r="C138" s="2"/>
      <c r="E138" s="3">
        <f t="shared" si="2"/>
        <v>1997</v>
      </c>
      <c r="F138" s="2"/>
      <c r="H138" s="3">
        <f t="shared" si="3"/>
        <v>2046</v>
      </c>
      <c r="I138" s="2">
        <f t="shared" si="4"/>
        <v>133060</v>
      </c>
      <c r="K138" s="3">
        <f t="shared" si="5"/>
        <v>2046</v>
      </c>
      <c r="L138" s="2"/>
      <c r="N138" s="3">
        <v>2046</v>
      </c>
      <c r="O138" s="2"/>
      <c r="Q138" s="3">
        <v>2046</v>
      </c>
      <c r="R138" s="2"/>
      <c r="S138" s="2"/>
      <c r="T138" s="2"/>
      <c r="U138" s="2"/>
      <c r="V138" s="2"/>
      <c r="X138" s="3">
        <v>2046</v>
      </c>
      <c r="Y138" s="2"/>
      <c r="AA138" s="3">
        <v>2046</v>
      </c>
      <c r="AB138" s="2"/>
      <c r="AC138" s="2"/>
      <c r="AE138" s="3">
        <v>2046</v>
      </c>
      <c r="AF138" s="2"/>
    </row>
    <row r="139" spans="2:32" ht="15" x14ac:dyDescent="0.25">
      <c r="B139" s="3">
        <f t="shared" si="1"/>
        <v>2047</v>
      </c>
      <c r="C139" s="2"/>
      <c r="E139" s="3">
        <f t="shared" si="2"/>
        <v>1998</v>
      </c>
      <c r="F139" s="2"/>
      <c r="H139" s="3">
        <f t="shared" si="3"/>
        <v>2047</v>
      </c>
      <c r="I139" s="2">
        <f t="shared" si="4"/>
        <v>135720</v>
      </c>
      <c r="K139" s="3">
        <f t="shared" si="5"/>
        <v>2047</v>
      </c>
      <c r="L139" s="2"/>
      <c r="N139" s="3">
        <v>2047</v>
      </c>
      <c r="O139" s="2"/>
      <c r="Q139" s="3">
        <v>2047</v>
      </c>
      <c r="R139" s="2"/>
      <c r="S139" s="2"/>
      <c r="T139" s="2"/>
      <c r="U139" s="2"/>
      <c r="V139" s="2"/>
      <c r="X139" s="3">
        <v>2047</v>
      </c>
      <c r="Y139" s="2"/>
      <c r="AA139" s="3">
        <v>2047</v>
      </c>
      <c r="AB139" s="2"/>
      <c r="AC139" s="2"/>
      <c r="AE139" s="3">
        <v>2047</v>
      </c>
      <c r="AF139" s="2"/>
    </row>
    <row r="140" spans="2:32" ht="15" x14ac:dyDescent="0.25">
      <c r="B140" s="3">
        <f t="shared" si="1"/>
        <v>2048</v>
      </c>
      <c r="C140" s="2"/>
      <c r="E140" s="3">
        <f t="shared" si="2"/>
        <v>1999</v>
      </c>
      <c r="F140" s="2"/>
      <c r="H140" s="3">
        <f t="shared" si="3"/>
        <v>2048</v>
      </c>
      <c r="I140" s="2">
        <f t="shared" si="4"/>
        <v>138430</v>
      </c>
      <c r="K140" s="3">
        <f t="shared" si="5"/>
        <v>2048</v>
      </c>
      <c r="L140" s="2"/>
      <c r="N140" s="3">
        <v>2048</v>
      </c>
      <c r="O140" s="2"/>
      <c r="Q140" s="3">
        <v>2048</v>
      </c>
      <c r="R140" s="2"/>
      <c r="S140" s="2"/>
      <c r="T140" s="2"/>
      <c r="U140" s="2"/>
      <c r="V140" s="2"/>
      <c r="X140" s="3">
        <v>2048</v>
      </c>
      <c r="Y140" s="2"/>
      <c r="AA140" s="3">
        <v>2048</v>
      </c>
      <c r="AB140" s="2"/>
      <c r="AC140" s="2"/>
      <c r="AE140" s="3">
        <v>2048</v>
      </c>
      <c r="AF140" s="2"/>
    </row>
    <row r="141" spans="2:32" ht="15" x14ac:dyDescent="0.25">
      <c r="B141" s="3">
        <f t="shared" si="1"/>
        <v>2049</v>
      </c>
      <c r="C141" s="2"/>
      <c r="E141" s="3">
        <f t="shared" si="2"/>
        <v>2000</v>
      </c>
      <c r="F141" s="2"/>
      <c r="H141" s="3">
        <f t="shared" si="3"/>
        <v>2049</v>
      </c>
      <c r="I141" s="2">
        <f t="shared" si="4"/>
        <v>141200</v>
      </c>
      <c r="K141" s="3">
        <f t="shared" si="5"/>
        <v>2049</v>
      </c>
      <c r="L141" s="2"/>
      <c r="N141" s="3">
        <v>2049</v>
      </c>
      <c r="O141" s="2"/>
      <c r="Q141" s="3">
        <v>2049</v>
      </c>
      <c r="R141" s="2"/>
      <c r="S141" s="2"/>
      <c r="T141" s="2"/>
      <c r="U141" s="2"/>
      <c r="V141" s="2"/>
      <c r="X141" s="3">
        <v>2049</v>
      </c>
      <c r="Y141" s="2"/>
      <c r="AA141" s="3">
        <v>2049</v>
      </c>
      <c r="AB141" s="2"/>
      <c r="AC141" s="2"/>
      <c r="AE141" s="3">
        <v>2049</v>
      </c>
      <c r="AF141" s="2"/>
    </row>
    <row r="142" spans="2:32" ht="15" x14ac:dyDescent="0.25">
      <c r="B142" s="3">
        <f t="shared" si="1"/>
        <v>2050</v>
      </c>
      <c r="C142" s="2"/>
      <c r="E142" s="3">
        <f t="shared" si="2"/>
        <v>2001</v>
      </c>
      <c r="F142" s="2"/>
      <c r="H142" s="3">
        <f t="shared" si="3"/>
        <v>2050</v>
      </c>
      <c r="I142" s="2">
        <f t="shared" si="4"/>
        <v>144020</v>
      </c>
      <c r="K142" s="3">
        <f t="shared" si="5"/>
        <v>2050</v>
      </c>
      <c r="L142" s="2"/>
      <c r="N142" s="3">
        <v>2050</v>
      </c>
      <c r="O142" s="2"/>
      <c r="Q142" s="3">
        <v>2050</v>
      </c>
      <c r="R142" s="2"/>
      <c r="S142" s="2"/>
      <c r="T142" s="2"/>
      <c r="U142" s="2"/>
      <c r="V142" s="2"/>
      <c r="X142" s="3">
        <v>2050</v>
      </c>
      <c r="Y142" s="2"/>
      <c r="AA142" s="3">
        <v>2050</v>
      </c>
      <c r="AB142" s="2"/>
      <c r="AC142" s="2"/>
      <c r="AE142" s="3">
        <v>2050</v>
      </c>
      <c r="AF142" s="2"/>
    </row>
    <row r="143" spans="2:32" ht="15" x14ac:dyDescent="0.25">
      <c r="B143" s="3">
        <f t="shared" si="1"/>
        <v>2051</v>
      </c>
      <c r="C143" s="2"/>
      <c r="E143" s="3">
        <f t="shared" si="2"/>
        <v>2002</v>
      </c>
      <c r="F143" s="2"/>
      <c r="H143" s="3">
        <f t="shared" si="3"/>
        <v>2051</v>
      </c>
      <c r="I143" s="2">
        <f t="shared" si="4"/>
        <v>146900</v>
      </c>
      <c r="K143" s="3">
        <f t="shared" si="5"/>
        <v>2051</v>
      </c>
      <c r="L143" s="2"/>
      <c r="N143" s="3">
        <v>2051</v>
      </c>
      <c r="O143" s="2"/>
      <c r="Q143" s="3">
        <v>2051</v>
      </c>
      <c r="R143" s="2"/>
      <c r="S143" s="2"/>
      <c r="T143" s="2"/>
      <c r="U143" s="2"/>
      <c r="V143" s="2"/>
      <c r="X143" s="3">
        <v>2051</v>
      </c>
      <c r="Y143" s="2"/>
      <c r="AA143" s="3">
        <v>2051</v>
      </c>
      <c r="AB143" s="2"/>
      <c r="AC143" s="2"/>
      <c r="AE143" s="3">
        <v>2051</v>
      </c>
      <c r="AF143" s="2"/>
    </row>
    <row r="144" spans="2:32" ht="15" x14ac:dyDescent="0.25">
      <c r="B144" s="3">
        <f t="shared" si="1"/>
        <v>2052</v>
      </c>
      <c r="C144" s="2"/>
      <c r="E144" s="3">
        <f t="shared" si="2"/>
        <v>2003</v>
      </c>
      <c r="F144" s="2"/>
      <c r="H144" s="3">
        <f t="shared" si="3"/>
        <v>2052</v>
      </c>
      <c r="I144" s="2">
        <f t="shared" si="4"/>
        <v>149840</v>
      </c>
      <c r="K144" s="3">
        <f t="shared" si="5"/>
        <v>2052</v>
      </c>
      <c r="L144" s="2"/>
      <c r="N144" s="3">
        <v>2052</v>
      </c>
      <c r="O144" s="2"/>
      <c r="Q144" s="3">
        <v>2052</v>
      </c>
      <c r="R144" s="2"/>
      <c r="S144" s="2"/>
      <c r="T144" s="2"/>
      <c r="U144" s="2"/>
      <c r="V144" s="2"/>
      <c r="X144" s="3">
        <v>2052</v>
      </c>
      <c r="Y144" s="2"/>
      <c r="AA144" s="3">
        <v>2052</v>
      </c>
      <c r="AB144" s="2"/>
      <c r="AC144" s="2"/>
      <c r="AE144" s="3">
        <v>2052</v>
      </c>
      <c r="AF144" s="2"/>
    </row>
    <row r="145" spans="2:32" ht="15" x14ac:dyDescent="0.25">
      <c r="B145" s="3">
        <f t="shared" si="1"/>
        <v>2053</v>
      </c>
      <c r="C145" s="2"/>
      <c r="E145" s="3">
        <f t="shared" si="2"/>
        <v>2004</v>
      </c>
      <c r="F145" s="2"/>
      <c r="H145" s="3">
        <f t="shared" si="3"/>
        <v>2053</v>
      </c>
      <c r="I145" s="2">
        <f t="shared" si="4"/>
        <v>152840</v>
      </c>
      <c r="K145" s="3">
        <f t="shared" si="5"/>
        <v>2053</v>
      </c>
      <c r="L145" s="2"/>
      <c r="N145" s="3">
        <v>2053</v>
      </c>
      <c r="O145" s="2"/>
      <c r="Q145" s="3">
        <v>2053</v>
      </c>
      <c r="R145" s="2"/>
      <c r="S145" s="2"/>
      <c r="T145" s="2"/>
      <c r="U145" s="2"/>
      <c r="V145" s="2"/>
      <c r="X145" s="3">
        <v>2053</v>
      </c>
      <c r="Y145" s="2"/>
      <c r="AA145" s="3">
        <v>2053</v>
      </c>
      <c r="AB145" s="2"/>
      <c r="AC145" s="2"/>
      <c r="AE145" s="3">
        <v>2053</v>
      </c>
      <c r="AF145" s="2"/>
    </row>
    <row r="146" spans="2:32" ht="15" x14ac:dyDescent="0.25">
      <c r="B146" s="3">
        <f t="shared" si="1"/>
        <v>2054</v>
      </c>
      <c r="C146" s="2"/>
      <c r="E146" s="3">
        <f t="shared" si="2"/>
        <v>2005</v>
      </c>
      <c r="F146" s="2"/>
      <c r="H146" s="3">
        <f t="shared" si="3"/>
        <v>2054</v>
      </c>
      <c r="I146" s="2">
        <f t="shared" si="4"/>
        <v>155900</v>
      </c>
      <c r="K146" s="3">
        <f t="shared" si="5"/>
        <v>2054</v>
      </c>
      <c r="L146" s="2"/>
      <c r="N146" s="3">
        <v>2054</v>
      </c>
      <c r="O146" s="2"/>
      <c r="Q146" s="3">
        <v>2054</v>
      </c>
      <c r="R146" s="2"/>
      <c r="S146" s="2"/>
      <c r="T146" s="2"/>
      <c r="U146" s="2"/>
      <c r="V146" s="2"/>
      <c r="X146" s="3">
        <v>2054</v>
      </c>
      <c r="Y146" s="2"/>
      <c r="AA146" s="3">
        <v>2054</v>
      </c>
      <c r="AB146" s="2"/>
      <c r="AC146" s="2"/>
      <c r="AE146" s="3">
        <v>2054</v>
      </c>
      <c r="AF146" s="2"/>
    </row>
    <row r="147" spans="2:32" ht="15" x14ac:dyDescent="0.25">
      <c r="B147" s="3">
        <f t="shared" si="1"/>
        <v>2055</v>
      </c>
      <c r="C147" s="2"/>
      <c r="E147" s="3">
        <f t="shared" si="2"/>
        <v>2006</v>
      </c>
      <c r="F147" s="2"/>
      <c r="H147" s="3">
        <f t="shared" si="3"/>
        <v>2055</v>
      </c>
      <c r="I147" s="2"/>
      <c r="K147" s="3">
        <f t="shared" si="5"/>
        <v>2055</v>
      </c>
      <c r="L147" s="2"/>
      <c r="N147" s="3">
        <v>2055</v>
      </c>
      <c r="O147" s="2"/>
      <c r="Q147" s="3">
        <v>2055</v>
      </c>
      <c r="R147" s="2"/>
      <c r="S147" s="2"/>
      <c r="T147" s="2"/>
      <c r="U147" s="2"/>
      <c r="V147" s="2"/>
      <c r="X147" s="3">
        <v>2055</v>
      </c>
      <c r="Y147" s="2"/>
      <c r="AA147" s="3">
        <v>2055</v>
      </c>
      <c r="AB147" s="2"/>
      <c r="AC147" s="2"/>
      <c r="AE147" s="3">
        <v>2055</v>
      </c>
      <c r="AF147" s="2"/>
    </row>
    <row r="148" spans="2:32" ht="15" x14ac:dyDescent="0.25">
      <c r="B148" s="3">
        <f t="shared" si="1"/>
        <v>2056</v>
      </c>
      <c r="C148" s="2"/>
      <c r="E148" s="3">
        <f t="shared" si="2"/>
        <v>2007</v>
      </c>
      <c r="F148" s="2"/>
      <c r="H148" s="3">
        <f t="shared" si="3"/>
        <v>2056</v>
      </c>
      <c r="I148" s="2"/>
      <c r="K148" s="3">
        <f t="shared" si="5"/>
        <v>2056</v>
      </c>
      <c r="L148" s="2"/>
      <c r="N148" s="3">
        <v>2056</v>
      </c>
      <c r="O148" s="2"/>
      <c r="Q148" s="3">
        <v>2056</v>
      </c>
      <c r="R148" s="2"/>
      <c r="S148" s="2"/>
      <c r="T148" s="2"/>
      <c r="U148" s="2"/>
      <c r="V148" s="2"/>
      <c r="X148" s="3">
        <v>2056</v>
      </c>
      <c r="Y148" s="2"/>
      <c r="AA148" s="3">
        <v>2056</v>
      </c>
      <c r="AB148" s="2"/>
      <c r="AC148" s="2"/>
      <c r="AE148" s="3">
        <v>2056</v>
      </c>
      <c r="AF148" s="2"/>
    </row>
    <row r="149" spans="2:32" ht="15" x14ac:dyDescent="0.25">
      <c r="B149" s="3">
        <f t="shared" ref="B149:B172" si="6">B148+1</f>
        <v>2057</v>
      </c>
      <c r="C149" s="2"/>
      <c r="E149" s="3">
        <f t="shared" si="2"/>
        <v>2008</v>
      </c>
      <c r="F149" s="2"/>
      <c r="H149" s="3">
        <f t="shared" ref="H149:H172" si="7">H148+1</f>
        <v>2057</v>
      </c>
      <c r="I149" s="2"/>
      <c r="K149" s="3">
        <f t="shared" ref="K149:K172" si="8">K148+1</f>
        <v>2057</v>
      </c>
      <c r="L149" s="2"/>
      <c r="N149" s="3">
        <v>2057</v>
      </c>
      <c r="O149" s="2"/>
      <c r="Q149" s="3">
        <v>2057</v>
      </c>
      <c r="R149" s="2"/>
      <c r="S149" s="2"/>
      <c r="T149" s="2"/>
      <c r="U149" s="2"/>
      <c r="V149" s="2"/>
      <c r="X149" s="3">
        <v>2057</v>
      </c>
      <c r="Y149" s="2"/>
      <c r="AA149" s="3">
        <v>2057</v>
      </c>
      <c r="AB149" s="2"/>
      <c r="AC149" s="2"/>
      <c r="AE149" s="3">
        <v>2057</v>
      </c>
      <c r="AF149" s="2"/>
    </row>
    <row r="150" spans="2:32" ht="15" x14ac:dyDescent="0.25">
      <c r="B150" s="3">
        <f t="shared" si="6"/>
        <v>2058</v>
      </c>
      <c r="C150" s="2"/>
      <c r="E150" s="3">
        <f t="shared" si="2"/>
        <v>2009</v>
      </c>
      <c r="F150" s="2"/>
      <c r="H150" s="3">
        <f t="shared" si="7"/>
        <v>2058</v>
      </c>
      <c r="I150" s="2"/>
      <c r="K150" s="3">
        <f t="shared" si="8"/>
        <v>2058</v>
      </c>
      <c r="L150" s="2"/>
      <c r="N150" s="3">
        <v>2058</v>
      </c>
      <c r="O150" s="2"/>
      <c r="Q150" s="3">
        <v>2058</v>
      </c>
      <c r="R150" s="2"/>
      <c r="S150" s="2"/>
      <c r="T150" s="2"/>
      <c r="U150" s="2"/>
      <c r="V150" s="2"/>
      <c r="X150" s="3">
        <v>2058</v>
      </c>
      <c r="Y150" s="2"/>
      <c r="AA150" s="3">
        <v>2058</v>
      </c>
      <c r="AB150" s="2"/>
      <c r="AC150" s="2"/>
      <c r="AE150" s="3">
        <v>2058</v>
      </c>
      <c r="AF150" s="2"/>
    </row>
    <row r="151" spans="2:32" ht="15" x14ac:dyDescent="0.25">
      <c r="B151" s="3">
        <f t="shared" si="6"/>
        <v>2059</v>
      </c>
      <c r="C151" s="2"/>
      <c r="E151" s="3">
        <f t="shared" si="2"/>
        <v>2010</v>
      </c>
      <c r="F151" s="2"/>
      <c r="H151" s="3">
        <f t="shared" si="7"/>
        <v>2059</v>
      </c>
      <c r="I151" s="2"/>
      <c r="K151" s="3">
        <f t="shared" si="8"/>
        <v>2059</v>
      </c>
      <c r="L151" s="2"/>
      <c r="N151" s="3">
        <v>2059</v>
      </c>
      <c r="O151" s="2"/>
      <c r="Q151" s="3">
        <v>2059</v>
      </c>
      <c r="R151" s="2"/>
      <c r="S151" s="2"/>
      <c r="T151" s="2"/>
      <c r="U151" s="2"/>
      <c r="V151" s="2"/>
      <c r="X151" s="3">
        <v>2059</v>
      </c>
      <c r="Y151" s="2"/>
      <c r="AA151" s="3">
        <v>2059</v>
      </c>
      <c r="AB151" s="2"/>
      <c r="AC151" s="2"/>
      <c r="AE151" s="3">
        <v>2059</v>
      </c>
      <c r="AF151" s="2"/>
    </row>
    <row r="152" spans="2:32" ht="15" x14ac:dyDescent="0.25">
      <c r="B152" s="3">
        <f t="shared" si="6"/>
        <v>2060</v>
      </c>
      <c r="C152" s="2"/>
      <c r="E152" s="3">
        <f t="shared" si="2"/>
        <v>2011</v>
      </c>
      <c r="F152" s="2"/>
      <c r="H152" s="3">
        <f t="shared" si="7"/>
        <v>2060</v>
      </c>
      <c r="I152" s="2"/>
      <c r="K152" s="3">
        <f t="shared" si="8"/>
        <v>2060</v>
      </c>
      <c r="L152" s="2"/>
      <c r="N152" s="3">
        <v>2060</v>
      </c>
      <c r="O152" s="2"/>
      <c r="Q152" s="3">
        <v>2060</v>
      </c>
      <c r="R152" s="2"/>
      <c r="S152" s="2"/>
      <c r="T152" s="2"/>
      <c r="U152" s="2"/>
      <c r="V152" s="2"/>
      <c r="X152" s="3">
        <v>2060</v>
      </c>
      <c r="Y152" s="2"/>
      <c r="AA152" s="3">
        <v>2060</v>
      </c>
      <c r="AB152" s="2"/>
      <c r="AC152" s="2"/>
      <c r="AE152" s="3">
        <v>2060</v>
      </c>
      <c r="AF152" s="2"/>
    </row>
    <row r="153" spans="2:32" ht="15" x14ac:dyDescent="0.25">
      <c r="B153" s="3">
        <f t="shared" si="6"/>
        <v>2061</v>
      </c>
      <c r="C153" s="2"/>
      <c r="E153" s="3">
        <f t="shared" si="2"/>
        <v>2012</v>
      </c>
      <c r="F153" s="2"/>
      <c r="H153" s="3">
        <f t="shared" si="7"/>
        <v>2061</v>
      </c>
      <c r="I153" s="2"/>
      <c r="K153" s="3">
        <f t="shared" si="8"/>
        <v>2061</v>
      </c>
      <c r="L153" s="2"/>
      <c r="N153" s="3">
        <v>2061</v>
      </c>
      <c r="O153" s="2"/>
      <c r="Q153" s="3">
        <v>2061</v>
      </c>
      <c r="R153" s="2"/>
      <c r="S153" s="2"/>
      <c r="T153" s="2"/>
      <c r="U153" s="2"/>
      <c r="V153" s="2"/>
      <c r="X153" s="3">
        <v>2061</v>
      </c>
      <c r="Y153" s="2"/>
      <c r="AA153" s="3">
        <v>2061</v>
      </c>
      <c r="AB153" s="2"/>
      <c r="AC153" s="2"/>
      <c r="AE153" s="3">
        <v>2061</v>
      </c>
      <c r="AF153" s="2"/>
    </row>
    <row r="154" spans="2:32" ht="15" x14ac:dyDescent="0.25">
      <c r="B154" s="3">
        <f t="shared" si="6"/>
        <v>2062</v>
      </c>
      <c r="C154" s="2"/>
      <c r="E154" s="3">
        <f t="shared" si="2"/>
        <v>2013</v>
      </c>
      <c r="F154" s="2"/>
      <c r="H154" s="3">
        <f t="shared" si="7"/>
        <v>2062</v>
      </c>
      <c r="I154" s="2"/>
      <c r="K154" s="3">
        <f t="shared" si="8"/>
        <v>2062</v>
      </c>
      <c r="L154" s="2"/>
      <c r="N154" s="3">
        <v>2062</v>
      </c>
      <c r="O154" s="2"/>
      <c r="Q154" s="3">
        <v>2062</v>
      </c>
      <c r="R154" s="2"/>
      <c r="S154" s="2"/>
      <c r="T154" s="2"/>
      <c r="U154" s="2"/>
      <c r="V154" s="2"/>
      <c r="X154" s="3">
        <v>2062</v>
      </c>
      <c r="Y154" s="2"/>
      <c r="AA154" s="3">
        <v>2062</v>
      </c>
      <c r="AB154" s="2"/>
      <c r="AC154" s="2"/>
      <c r="AE154" s="3">
        <v>2062</v>
      </c>
      <c r="AF154" s="2"/>
    </row>
    <row r="155" spans="2:32" ht="15" x14ac:dyDescent="0.25">
      <c r="B155" s="3">
        <f t="shared" si="6"/>
        <v>2063</v>
      </c>
      <c r="C155" s="2"/>
      <c r="E155" s="3">
        <f t="shared" si="2"/>
        <v>2014</v>
      </c>
      <c r="F155" s="2"/>
      <c r="H155" s="3">
        <f t="shared" si="7"/>
        <v>2063</v>
      </c>
      <c r="I155" s="2"/>
      <c r="K155" s="3">
        <f t="shared" si="8"/>
        <v>2063</v>
      </c>
      <c r="L155" s="2"/>
      <c r="N155" s="3">
        <v>2063</v>
      </c>
      <c r="O155" s="2"/>
      <c r="Q155" s="3">
        <v>2063</v>
      </c>
      <c r="R155" s="2"/>
      <c r="S155" s="2"/>
      <c r="T155" s="2"/>
      <c r="U155" s="2"/>
      <c r="V155" s="2"/>
      <c r="X155" s="3">
        <v>2063</v>
      </c>
      <c r="Y155" s="2"/>
      <c r="AA155" s="3">
        <v>2063</v>
      </c>
      <c r="AB155" s="2"/>
      <c r="AC155" s="2"/>
      <c r="AE155" s="3">
        <v>2063</v>
      </c>
      <c r="AF155" s="2"/>
    </row>
    <row r="156" spans="2:32" ht="15" x14ac:dyDescent="0.25">
      <c r="B156" s="3">
        <f t="shared" si="6"/>
        <v>2064</v>
      </c>
      <c r="C156" s="2"/>
      <c r="E156" s="3">
        <f t="shared" si="2"/>
        <v>2015</v>
      </c>
      <c r="F156" s="2">
        <v>72000</v>
      </c>
      <c r="H156" s="3">
        <f t="shared" si="7"/>
        <v>2064</v>
      </c>
      <c r="I156" s="2"/>
      <c r="K156" s="3">
        <f t="shared" si="8"/>
        <v>2064</v>
      </c>
      <c r="L156" s="2"/>
      <c r="N156" s="3">
        <v>2064</v>
      </c>
      <c r="O156" s="2"/>
      <c r="Q156" s="3">
        <v>2064</v>
      </c>
      <c r="R156" s="2"/>
      <c r="S156" s="2"/>
      <c r="T156" s="2"/>
      <c r="U156" s="2"/>
      <c r="V156" s="2"/>
      <c r="X156" s="3">
        <v>2064</v>
      </c>
      <c r="Y156" s="2"/>
      <c r="AA156" s="3">
        <v>2064</v>
      </c>
      <c r="AB156" s="2"/>
      <c r="AC156" s="2"/>
      <c r="AE156" s="3">
        <v>2064</v>
      </c>
      <c r="AF156" s="2"/>
    </row>
    <row r="157" spans="2:32" ht="15" x14ac:dyDescent="0.25">
      <c r="B157" s="3">
        <f t="shared" si="6"/>
        <v>2065</v>
      </c>
      <c r="C157" s="2"/>
      <c r="E157" s="3">
        <f t="shared" si="2"/>
        <v>2016</v>
      </c>
      <c r="F157" s="2">
        <f t="shared" ref="F157:F164" si="9">ROUND(F156*1.02,-1)</f>
        <v>73440</v>
      </c>
      <c r="H157" s="3">
        <f t="shared" si="7"/>
        <v>2065</v>
      </c>
      <c r="I157" s="2"/>
      <c r="K157" s="3">
        <f t="shared" si="8"/>
        <v>2065</v>
      </c>
      <c r="L157" s="2"/>
      <c r="N157" s="3">
        <v>2065</v>
      </c>
      <c r="O157" s="2"/>
      <c r="Q157" s="3">
        <v>2065</v>
      </c>
      <c r="R157" s="2"/>
      <c r="S157" s="2"/>
      <c r="T157" s="2"/>
      <c r="U157" s="2"/>
      <c r="V157" s="2"/>
      <c r="X157" s="3">
        <v>2065</v>
      </c>
      <c r="Y157" s="2"/>
      <c r="AA157" s="3">
        <v>2065</v>
      </c>
      <c r="AB157" s="2"/>
      <c r="AC157" s="2"/>
      <c r="AE157" s="3">
        <v>2065</v>
      </c>
      <c r="AF157" s="2"/>
    </row>
    <row r="158" spans="2:32" ht="15" x14ac:dyDescent="0.25">
      <c r="B158" s="3">
        <f t="shared" si="6"/>
        <v>2066</v>
      </c>
      <c r="C158" s="2"/>
      <c r="E158" s="3">
        <f t="shared" si="2"/>
        <v>2017</v>
      </c>
      <c r="F158" s="2">
        <f t="shared" si="9"/>
        <v>74910</v>
      </c>
      <c r="H158" s="3">
        <f t="shared" si="7"/>
        <v>2066</v>
      </c>
      <c r="I158" s="2"/>
      <c r="K158" s="3">
        <f t="shared" si="8"/>
        <v>2066</v>
      </c>
      <c r="L158" s="2"/>
      <c r="N158" s="3">
        <v>2066</v>
      </c>
      <c r="O158" s="2"/>
      <c r="Q158" s="3">
        <v>2066</v>
      </c>
      <c r="R158" s="2"/>
      <c r="S158" s="2"/>
      <c r="T158" s="2"/>
      <c r="U158" s="2"/>
      <c r="V158" s="2"/>
      <c r="X158" s="3">
        <v>2066</v>
      </c>
      <c r="Y158" s="2"/>
      <c r="AA158" s="3">
        <v>2066</v>
      </c>
      <c r="AB158" s="2"/>
      <c r="AC158" s="2"/>
      <c r="AE158" s="3">
        <v>2066</v>
      </c>
      <c r="AF158" s="2"/>
    </row>
    <row r="159" spans="2:32" ht="15" x14ac:dyDescent="0.25">
      <c r="B159" s="3">
        <f t="shared" si="6"/>
        <v>2067</v>
      </c>
      <c r="C159" s="2"/>
      <c r="E159" s="3">
        <f t="shared" si="2"/>
        <v>2018</v>
      </c>
      <c r="F159" s="2">
        <f t="shared" si="9"/>
        <v>76410</v>
      </c>
      <c r="H159" s="3">
        <f t="shared" si="7"/>
        <v>2067</v>
      </c>
      <c r="I159" s="2"/>
      <c r="K159" s="3">
        <f t="shared" si="8"/>
        <v>2067</v>
      </c>
      <c r="L159" s="2"/>
      <c r="N159" s="3">
        <v>2067</v>
      </c>
      <c r="O159" s="2"/>
      <c r="Q159" s="3">
        <v>2067</v>
      </c>
      <c r="R159" s="2"/>
      <c r="S159" s="2"/>
      <c r="T159" s="2"/>
      <c r="U159" s="2"/>
      <c r="V159" s="2"/>
      <c r="X159" s="3">
        <v>2067</v>
      </c>
      <c r="Y159" s="2"/>
      <c r="AA159" s="3">
        <v>2067</v>
      </c>
      <c r="AB159" s="2"/>
      <c r="AC159" s="2"/>
      <c r="AE159" s="3">
        <v>2067</v>
      </c>
      <c r="AF159" s="2"/>
    </row>
    <row r="160" spans="2:32" ht="15" x14ac:dyDescent="0.25">
      <c r="B160" s="3">
        <f t="shared" si="6"/>
        <v>2068</v>
      </c>
      <c r="C160" s="2"/>
      <c r="E160" s="3">
        <f t="shared" si="2"/>
        <v>2019</v>
      </c>
      <c r="F160" s="2">
        <f t="shared" si="9"/>
        <v>77940</v>
      </c>
      <c r="H160" s="3">
        <f t="shared" si="7"/>
        <v>2068</v>
      </c>
      <c r="I160" s="2"/>
      <c r="K160" s="3">
        <f t="shared" si="8"/>
        <v>2068</v>
      </c>
      <c r="L160" s="2"/>
      <c r="N160" s="3">
        <v>2068</v>
      </c>
      <c r="O160" s="2"/>
      <c r="Q160" s="3">
        <v>2068</v>
      </c>
      <c r="R160" s="2"/>
      <c r="S160" s="2"/>
      <c r="T160" s="2"/>
      <c r="U160" s="2"/>
      <c r="V160" s="2"/>
      <c r="X160" s="3">
        <v>2068</v>
      </c>
      <c r="Y160" s="2"/>
      <c r="AA160" s="3">
        <v>2068</v>
      </c>
      <c r="AB160" s="2"/>
      <c r="AC160" s="2"/>
      <c r="AE160" s="3">
        <v>2068</v>
      </c>
      <c r="AF160" s="2"/>
    </row>
    <row r="161" spans="2:32" ht="15" x14ac:dyDescent="0.25">
      <c r="B161" s="3">
        <f t="shared" si="6"/>
        <v>2069</v>
      </c>
      <c r="C161" s="2"/>
      <c r="E161" s="3">
        <f t="shared" si="2"/>
        <v>2020</v>
      </c>
      <c r="F161" s="2">
        <f t="shared" si="9"/>
        <v>79500</v>
      </c>
      <c r="H161" s="3">
        <f t="shared" si="7"/>
        <v>2069</v>
      </c>
      <c r="I161" s="2"/>
      <c r="K161" s="3">
        <f t="shared" si="8"/>
        <v>2069</v>
      </c>
      <c r="L161" s="2"/>
      <c r="N161" s="3">
        <v>2069</v>
      </c>
      <c r="O161" s="2"/>
      <c r="Q161" s="3">
        <v>2069</v>
      </c>
      <c r="R161" s="2"/>
      <c r="S161" s="2"/>
      <c r="T161" s="2"/>
      <c r="U161" s="2"/>
      <c r="V161" s="2"/>
      <c r="X161" s="3">
        <v>2069</v>
      </c>
      <c r="Y161" s="2"/>
      <c r="AA161" s="3">
        <v>2069</v>
      </c>
      <c r="AB161" s="2"/>
      <c r="AC161" s="2"/>
      <c r="AE161" s="3">
        <v>2069</v>
      </c>
      <c r="AF161" s="2"/>
    </row>
    <row r="162" spans="2:32" ht="15" x14ac:dyDescent="0.25">
      <c r="B162" s="3">
        <f t="shared" si="6"/>
        <v>2070</v>
      </c>
      <c r="C162" s="2"/>
      <c r="E162" s="3">
        <f t="shared" si="2"/>
        <v>2021</v>
      </c>
      <c r="F162" s="2">
        <f t="shared" si="9"/>
        <v>81090</v>
      </c>
      <c r="H162" s="3">
        <f t="shared" si="7"/>
        <v>2070</v>
      </c>
      <c r="I162" s="2"/>
      <c r="K162" s="3">
        <f t="shared" si="8"/>
        <v>2070</v>
      </c>
      <c r="L162" s="2"/>
      <c r="N162" s="3">
        <v>2070</v>
      </c>
      <c r="O162" s="2"/>
      <c r="Q162" s="3">
        <v>2070</v>
      </c>
      <c r="R162" s="2"/>
      <c r="S162" s="2"/>
      <c r="T162" s="2"/>
      <c r="U162" s="2"/>
      <c r="V162" s="2"/>
      <c r="X162" s="3">
        <v>2070</v>
      </c>
      <c r="Y162" s="2"/>
      <c r="AA162" s="3">
        <v>2070</v>
      </c>
      <c r="AB162" s="2"/>
      <c r="AC162" s="2"/>
      <c r="AE162" s="3">
        <v>2070</v>
      </c>
      <c r="AF162" s="2"/>
    </row>
    <row r="163" spans="2:32" ht="15" x14ac:dyDescent="0.25">
      <c r="B163" s="3">
        <f t="shared" si="6"/>
        <v>2071</v>
      </c>
      <c r="C163" s="2"/>
      <c r="E163" s="3">
        <f t="shared" si="2"/>
        <v>2022</v>
      </c>
      <c r="F163" s="2">
        <f t="shared" si="9"/>
        <v>82710</v>
      </c>
      <c r="H163" s="3">
        <f t="shared" si="7"/>
        <v>2071</v>
      </c>
      <c r="I163" s="2"/>
      <c r="K163" s="3">
        <f t="shared" si="8"/>
        <v>2071</v>
      </c>
      <c r="L163" s="2"/>
      <c r="N163" s="3">
        <v>2071</v>
      </c>
      <c r="O163" s="2"/>
      <c r="Q163" s="3">
        <v>2071</v>
      </c>
      <c r="R163" s="2"/>
      <c r="S163" s="2"/>
      <c r="T163" s="2"/>
      <c r="U163" s="2"/>
      <c r="V163" s="2"/>
      <c r="X163" s="3">
        <v>2071</v>
      </c>
      <c r="Y163" s="2"/>
      <c r="AA163" s="3">
        <v>2071</v>
      </c>
      <c r="AB163" s="2"/>
      <c r="AC163" s="2"/>
      <c r="AE163" s="3">
        <v>2071</v>
      </c>
      <c r="AF163" s="2"/>
    </row>
    <row r="164" spans="2:32" ht="15" x14ac:dyDescent="0.25">
      <c r="B164" s="3">
        <f t="shared" si="6"/>
        <v>2072</v>
      </c>
      <c r="C164" s="2"/>
      <c r="E164" s="3">
        <f t="shared" si="2"/>
        <v>2023</v>
      </c>
      <c r="F164" s="2">
        <f t="shared" si="9"/>
        <v>84360</v>
      </c>
      <c r="H164" s="3">
        <f t="shared" si="7"/>
        <v>2072</v>
      </c>
      <c r="I164" s="2"/>
      <c r="K164" s="3">
        <f t="shared" si="8"/>
        <v>2072</v>
      </c>
      <c r="L164" s="2"/>
      <c r="N164" s="3">
        <v>2072</v>
      </c>
      <c r="O164" s="2"/>
      <c r="Q164" s="3">
        <v>2072</v>
      </c>
      <c r="R164" s="2"/>
      <c r="S164" s="2"/>
      <c r="T164" s="2"/>
      <c r="U164" s="2"/>
      <c r="V164" s="2"/>
      <c r="X164" s="3">
        <v>2072</v>
      </c>
      <c r="Y164" s="2"/>
      <c r="AA164" s="3">
        <v>2072</v>
      </c>
      <c r="AB164" s="2"/>
      <c r="AC164" s="2"/>
      <c r="AE164" s="3">
        <v>2072</v>
      </c>
      <c r="AF164" s="2"/>
    </row>
    <row r="165" spans="2:32" ht="15" x14ac:dyDescent="0.25">
      <c r="B165" s="3">
        <f t="shared" si="6"/>
        <v>2073</v>
      </c>
      <c r="C165" s="2"/>
      <c r="H165" s="3">
        <f t="shared" si="7"/>
        <v>2073</v>
      </c>
      <c r="I165" s="2"/>
      <c r="K165" s="3">
        <f t="shared" si="8"/>
        <v>2073</v>
      </c>
      <c r="L165" s="2"/>
      <c r="N165" s="3">
        <v>2073</v>
      </c>
      <c r="O165" s="2"/>
      <c r="Q165" s="3">
        <v>2073</v>
      </c>
      <c r="R165" s="2"/>
      <c r="S165" s="2"/>
      <c r="T165" s="2"/>
      <c r="U165" s="2"/>
      <c r="V165" s="2"/>
      <c r="X165" s="3">
        <v>2073</v>
      </c>
      <c r="Y165" s="2"/>
      <c r="AA165" s="3">
        <v>2073</v>
      </c>
      <c r="AB165" s="2"/>
      <c r="AC165" s="2"/>
      <c r="AE165" s="3">
        <v>2073</v>
      </c>
      <c r="AF165" s="2"/>
    </row>
    <row r="166" spans="2:32" ht="15" x14ac:dyDescent="0.25">
      <c r="B166" s="3">
        <f t="shared" si="6"/>
        <v>2074</v>
      </c>
      <c r="C166" s="2"/>
      <c r="H166" s="3">
        <f t="shared" si="7"/>
        <v>2074</v>
      </c>
      <c r="I166" s="2"/>
      <c r="K166" s="3">
        <f t="shared" si="8"/>
        <v>2074</v>
      </c>
      <c r="L166" s="2"/>
      <c r="N166" s="3">
        <v>2074</v>
      </c>
      <c r="O166" s="2"/>
      <c r="Q166" s="3">
        <v>2074</v>
      </c>
      <c r="R166" s="2"/>
      <c r="S166" s="2"/>
      <c r="T166" s="2"/>
      <c r="U166" s="2"/>
      <c r="V166" s="2"/>
      <c r="X166" s="3">
        <v>2074</v>
      </c>
      <c r="Y166" s="2"/>
      <c r="AA166" s="3">
        <v>2074</v>
      </c>
      <c r="AB166" s="2"/>
      <c r="AC166" s="2"/>
      <c r="AE166" s="3">
        <v>2074</v>
      </c>
      <c r="AF166" s="2"/>
    </row>
    <row r="167" spans="2:32" ht="15" x14ac:dyDescent="0.25">
      <c r="B167" s="3">
        <f t="shared" si="6"/>
        <v>2075</v>
      </c>
      <c r="C167" s="2"/>
      <c r="H167" s="3">
        <f t="shared" si="7"/>
        <v>2075</v>
      </c>
      <c r="I167" s="2"/>
      <c r="K167" s="3">
        <f t="shared" si="8"/>
        <v>2075</v>
      </c>
      <c r="L167" s="2"/>
      <c r="N167" s="3">
        <v>2075</v>
      </c>
      <c r="O167" s="2"/>
      <c r="Q167" s="3">
        <v>2075</v>
      </c>
      <c r="R167" s="2"/>
      <c r="S167" s="2"/>
      <c r="T167" s="2"/>
      <c r="U167" s="2"/>
      <c r="V167" s="2"/>
      <c r="X167" s="3">
        <v>2075</v>
      </c>
      <c r="Y167" s="2"/>
      <c r="AA167" s="3">
        <v>2075</v>
      </c>
      <c r="AB167" s="2"/>
      <c r="AC167" s="2"/>
      <c r="AE167" s="3">
        <v>2075</v>
      </c>
      <c r="AF167" s="2"/>
    </row>
    <row r="168" spans="2:32" ht="15" x14ac:dyDescent="0.25">
      <c r="B168" s="3">
        <f t="shared" si="6"/>
        <v>2076</v>
      </c>
      <c r="C168" s="2"/>
      <c r="H168" s="3">
        <f t="shared" si="7"/>
        <v>2076</v>
      </c>
      <c r="I168" s="2"/>
      <c r="K168" s="3">
        <f t="shared" si="8"/>
        <v>2076</v>
      </c>
      <c r="L168" s="2"/>
      <c r="N168" s="3">
        <v>2076</v>
      </c>
      <c r="O168" s="2"/>
      <c r="Q168" s="3">
        <v>2076</v>
      </c>
      <c r="R168" s="2"/>
      <c r="S168" s="2"/>
      <c r="T168" s="2"/>
      <c r="U168" s="2"/>
      <c r="V168" s="2"/>
      <c r="X168" s="3">
        <v>2076</v>
      </c>
      <c r="Y168" s="2"/>
      <c r="AA168" s="3">
        <v>2076</v>
      </c>
      <c r="AB168" s="2"/>
      <c r="AC168" s="2"/>
      <c r="AE168" s="3">
        <v>2076</v>
      </c>
      <c r="AF168" s="2"/>
    </row>
    <row r="169" spans="2:32" ht="15" x14ac:dyDescent="0.25">
      <c r="B169" s="3">
        <f t="shared" si="6"/>
        <v>2077</v>
      </c>
      <c r="C169" s="2"/>
      <c r="H169" s="3">
        <f t="shared" si="7"/>
        <v>2077</v>
      </c>
      <c r="I169" s="2"/>
      <c r="K169" s="3">
        <f t="shared" si="8"/>
        <v>2077</v>
      </c>
      <c r="L169" s="2"/>
      <c r="N169" s="3">
        <v>2077</v>
      </c>
      <c r="O169" s="2"/>
      <c r="Q169" s="3">
        <v>2077</v>
      </c>
      <c r="R169" s="2"/>
      <c r="S169" s="2"/>
      <c r="T169" s="2"/>
      <c r="U169" s="2"/>
      <c r="V169" s="2"/>
      <c r="X169" s="3">
        <v>2077</v>
      </c>
      <c r="Y169" s="2"/>
      <c r="AA169" s="3">
        <v>2077</v>
      </c>
      <c r="AB169" s="2"/>
      <c r="AC169" s="2"/>
      <c r="AE169" s="3">
        <v>2077</v>
      </c>
      <c r="AF169" s="2"/>
    </row>
    <row r="170" spans="2:32" ht="15" x14ac:dyDescent="0.25">
      <c r="B170" s="3">
        <f t="shared" si="6"/>
        <v>2078</v>
      </c>
      <c r="C170" s="2"/>
      <c r="H170" s="3">
        <f t="shared" si="7"/>
        <v>2078</v>
      </c>
      <c r="I170" s="2"/>
      <c r="K170" s="3">
        <f t="shared" si="8"/>
        <v>2078</v>
      </c>
      <c r="L170" s="2"/>
      <c r="N170" s="3">
        <v>2078</v>
      </c>
      <c r="O170" s="2"/>
      <c r="Q170" s="3">
        <v>2078</v>
      </c>
      <c r="R170" s="2"/>
      <c r="S170" s="2"/>
      <c r="T170" s="2"/>
      <c r="U170" s="2"/>
      <c r="V170" s="2"/>
      <c r="X170" s="3">
        <v>2078</v>
      </c>
      <c r="Y170" s="2"/>
      <c r="AA170" s="3">
        <v>2078</v>
      </c>
      <c r="AB170" s="2"/>
      <c r="AC170" s="2"/>
      <c r="AE170" s="3">
        <v>2078</v>
      </c>
      <c r="AF170" s="2"/>
    </row>
    <row r="171" spans="2:32" ht="15" x14ac:dyDescent="0.25">
      <c r="B171" s="3">
        <f t="shared" si="6"/>
        <v>2079</v>
      </c>
      <c r="C171" s="2"/>
      <c r="H171" s="3">
        <f t="shared" si="7"/>
        <v>2079</v>
      </c>
      <c r="I171" s="2"/>
      <c r="K171" s="3">
        <f t="shared" si="8"/>
        <v>2079</v>
      </c>
      <c r="L171" s="2"/>
      <c r="N171" s="3">
        <v>2079</v>
      </c>
      <c r="O171" s="2"/>
      <c r="Q171" s="3">
        <v>2079</v>
      </c>
      <c r="R171" s="2"/>
      <c r="S171" s="2"/>
      <c r="T171" s="2"/>
      <c r="U171" s="2"/>
      <c r="V171" s="2"/>
      <c r="X171" s="3">
        <v>2079</v>
      </c>
      <c r="Y171" s="2"/>
      <c r="AA171" s="3">
        <v>2079</v>
      </c>
      <c r="AB171" s="2"/>
      <c r="AC171" s="2"/>
      <c r="AE171" s="3">
        <v>2079</v>
      </c>
      <c r="AF171" s="2"/>
    </row>
    <row r="172" spans="2:32" ht="15" x14ac:dyDescent="0.25">
      <c r="B172" s="3">
        <f t="shared" si="6"/>
        <v>2080</v>
      </c>
      <c r="C172" s="2"/>
      <c r="H172" s="3">
        <f t="shared" si="7"/>
        <v>2080</v>
      </c>
      <c r="I172" s="2"/>
      <c r="K172" s="3">
        <f t="shared" si="8"/>
        <v>2080</v>
      </c>
      <c r="L172" s="2"/>
      <c r="N172" s="3">
        <v>2080</v>
      </c>
      <c r="O172" s="2"/>
      <c r="Q172" s="3">
        <v>2080</v>
      </c>
      <c r="R172" s="2"/>
      <c r="S172" s="2"/>
      <c r="T172" s="2"/>
      <c r="U172" s="2"/>
      <c r="V172" s="2"/>
      <c r="X172" s="3">
        <v>2080</v>
      </c>
      <c r="Y172" s="2"/>
      <c r="AA172" s="3">
        <v>2080</v>
      </c>
      <c r="AB172" s="2"/>
      <c r="AC172" s="2"/>
      <c r="AE172" s="3">
        <v>2080</v>
      </c>
      <c r="AF172" s="2"/>
    </row>
  </sheetData>
  <mergeCells count="6">
    <mergeCell ref="X109:AF109"/>
    <mergeCell ref="B95:C95"/>
    <mergeCell ref="D95:E95"/>
    <mergeCell ref="F95:G95"/>
    <mergeCell ref="U113:V113"/>
    <mergeCell ref="U111:V111"/>
  </mergeCells>
  <dataValidations count="9">
    <dataValidation type="whole" showErrorMessage="1" error="Enter year between 1955 and 2010" sqref="C26">
      <formula1>1956</formula1>
      <formula2>2010</formula2>
    </dataValidation>
    <dataValidation type="list" sqref="C28">
      <formula1>$Y$29:$Y$34</formula1>
    </dataValidation>
    <dataValidation type="list" sqref="C27">
      <formula1>$Y$24:$Y$34</formula1>
    </dataValidation>
    <dataValidation type="list" showInputMessage="1" showErrorMessage="1" sqref="I9">
      <formula1>$R$24:$R$25</formula1>
    </dataValidation>
    <dataValidation type="list" allowBlank="1" showInputMessage="1" showErrorMessage="1" sqref="B49">
      <formula1>$V$24:$V$26</formula1>
    </dataValidation>
    <dataValidation type="list" sqref="B26:B28">
      <formula1>$U$24:$U$35</formula1>
    </dataValidation>
    <dataValidation type="list" sqref="B24">
      <formula1>$S$24:$S$35</formula1>
    </dataValidation>
    <dataValidation sqref="F116:F164 C37:D38 D35 AB116:AC172 B30:C30 B31:F31 B33 B76:C76 B79:D79 H82 J82 B85:C85 I116:I172 B96:G96 B99:E99 G99:H99 L99:M99 B91:F91 B88:E88 B82:F82 C116:C172 AF116:AF172 Y116:Y172 L116:L172 O116:O172 R116:V172 B107 B102:B103 B105"/>
    <dataValidation type="list" sqref="B25">
      <formula1>$T$24:$T$62</formula1>
    </dataValidation>
  </dataValidations>
  <hyperlinks>
    <hyperlink ref="A17" r:id="rId1"/>
  </hyperlinks>
  <pageMargins left="0.78749999999999998" right="0.78749999999999998" top="1.05277777777778" bottom="1.05277777777778" header="0.78749999999999998" footer="0.78749999999999998"/>
  <pageSetup orientation="portrait" horizontalDpi="300" verticalDpi="300" r:id="rId2"/>
  <headerFooter>
    <oddHeader>&amp;C&amp;"Times New Roman,Regular"&amp;12&amp;A</oddHeader>
    <oddFooter>&amp;C&amp;"Times New Roman,Regular"&amp;12Page &amp;P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8</xdr:col>
                    <xdr:colOff>161925</xdr:colOff>
                    <xdr:row>43</xdr:row>
                    <xdr:rowOff>0</xdr:rowOff>
                  </from>
                  <to>
                    <xdr:col>9</xdr:col>
                    <xdr:colOff>85725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Check Box 6">
              <controlPr defaultSize="0" autoFill="0" autoLine="0" autoPict="0">
                <anchor moveWithCells="1">
                  <from>
                    <xdr:col>8</xdr:col>
                    <xdr:colOff>161925</xdr:colOff>
                    <xdr:row>45</xdr:row>
                    <xdr:rowOff>0</xdr:rowOff>
                  </from>
                  <to>
                    <xdr:col>9</xdr:col>
                    <xdr:colOff>85725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Check Box 7">
              <controlPr defaultSize="0" autoFill="0" autoLine="0" autoPict="0">
                <anchor moveWithCells="1">
                  <from>
                    <xdr:col>8</xdr:col>
                    <xdr:colOff>161925</xdr:colOff>
                    <xdr:row>50</xdr:row>
                    <xdr:rowOff>0</xdr:rowOff>
                  </from>
                  <to>
                    <xdr:col>9</xdr:col>
                    <xdr:colOff>85725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Check Box 8">
              <controlPr defaultSize="0" autoFill="0" autoLine="0" autoPict="0">
                <anchor moveWithCells="1">
                  <from>
                    <xdr:col>8</xdr:col>
                    <xdr:colOff>161925</xdr:colOff>
                    <xdr:row>48</xdr:row>
                    <xdr:rowOff>0</xdr:rowOff>
                  </from>
                  <to>
                    <xdr:col>9</xdr:col>
                    <xdr:colOff>85725</xdr:colOff>
                    <xdr:row>49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W113"/>
  <sheetViews>
    <sheetView workbookViewId="0">
      <selection activeCell="C1" sqref="C1"/>
    </sheetView>
  </sheetViews>
  <sheetFormatPr defaultRowHeight="12.75" x14ac:dyDescent="0.2"/>
  <cols>
    <col min="1" max="2" width="9.140625" style="1"/>
    <col min="3" max="3" width="9.7109375" style="1" bestFit="1" customWidth="1"/>
    <col min="4" max="4" width="9.85546875" style="1" bestFit="1" customWidth="1"/>
    <col min="5" max="5" width="9.7109375" style="1" bestFit="1" customWidth="1"/>
    <col min="6" max="6" width="10.85546875" style="1" bestFit="1" customWidth="1"/>
    <col min="7" max="7" width="9.140625" style="1"/>
    <col min="8" max="8" width="11.5703125" style="1" bestFit="1" customWidth="1"/>
    <col min="9" max="9" width="9.140625" style="1"/>
    <col min="10" max="10" width="9.7109375" style="1" bestFit="1" customWidth="1"/>
    <col min="11" max="12" width="10.85546875" style="1" bestFit="1" customWidth="1"/>
    <col min="13" max="15" width="9.140625" style="1"/>
    <col min="16" max="16" width="9.7109375" style="1" bestFit="1" customWidth="1"/>
    <col min="17" max="17" width="9.140625" style="1"/>
    <col min="18" max="18" width="11.28515625" style="1" customWidth="1"/>
    <col min="19" max="20" width="9.140625" style="1"/>
    <col min="21" max="21" width="8.140625" style="1" bestFit="1" customWidth="1"/>
    <col min="22" max="22" width="7" style="1" customWidth="1"/>
    <col min="23" max="27" width="9.7109375" style="1" bestFit="1" customWidth="1"/>
    <col min="28" max="28" width="10.28515625" style="1" bestFit="1" customWidth="1"/>
    <col min="29" max="29" width="7.140625" style="1" customWidth="1"/>
    <col min="30" max="30" width="6.7109375" style="1" customWidth="1"/>
    <col min="31" max="31" width="10.28515625" style="1" bestFit="1" customWidth="1"/>
    <col min="32" max="34" width="9.140625" style="1"/>
    <col min="35" max="35" width="8.140625" style="1" customWidth="1"/>
    <col min="36" max="37" width="9.7109375" style="1" bestFit="1" customWidth="1"/>
    <col min="38" max="38" width="9.140625" style="1"/>
    <col min="39" max="39" width="5.85546875" style="1" customWidth="1"/>
    <col min="40" max="40" width="9.7109375" style="1" bestFit="1" customWidth="1"/>
    <col min="41" max="41" width="9.140625" style="1"/>
    <col min="42" max="42" width="5" style="1" customWidth="1"/>
    <col min="43" max="44" width="9.7109375" style="1" bestFit="1" customWidth="1"/>
    <col min="45" max="45" width="4.7109375" style="1" customWidth="1"/>
    <col min="46" max="46" width="9.140625" style="1"/>
    <col min="47" max="47" width="9.7109375" style="1" bestFit="1" customWidth="1"/>
    <col min="48" max="48" width="4.7109375" style="1" customWidth="1"/>
    <col min="49" max="50" width="9.140625" style="1"/>
    <col min="51" max="51" width="5.28515625" style="1" customWidth="1"/>
    <col min="52" max="52" width="11.140625" style="1" customWidth="1"/>
    <col min="53" max="16384" width="9.140625" style="1"/>
  </cols>
  <sheetData>
    <row r="1" spans="1:49" ht="15" x14ac:dyDescent="0.25">
      <c r="T1" s="180" t="s">
        <v>137</v>
      </c>
      <c r="U1" s="180"/>
      <c r="V1" s="180"/>
      <c r="W1" s="180"/>
      <c r="X1" s="180"/>
      <c r="Y1" s="63" t="s">
        <v>166</v>
      </c>
      <c r="Z1" s="184" t="s">
        <v>167</v>
      </c>
      <c r="AA1" s="184"/>
      <c r="AB1" s="64" t="s">
        <v>138</v>
      </c>
      <c r="AC1" s="65"/>
      <c r="AE1" s="28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</row>
    <row r="2" spans="1:49" ht="15" x14ac:dyDescent="0.25">
      <c r="L2" s="28"/>
      <c r="M2" s="28" t="s">
        <v>136</v>
      </c>
      <c r="N2" s="28"/>
      <c r="O2" s="28"/>
      <c r="P2" s="28"/>
      <c r="Q2" s="28" t="s">
        <v>1</v>
      </c>
      <c r="R2" s="28" t="s">
        <v>139</v>
      </c>
      <c r="S2" s="67" t="s">
        <v>148</v>
      </c>
      <c r="T2" s="30" t="s">
        <v>149</v>
      </c>
      <c r="U2" s="31" t="s">
        <v>150</v>
      </c>
      <c r="V2" s="31" t="s">
        <v>151</v>
      </c>
      <c r="W2" s="31" t="s">
        <v>152</v>
      </c>
      <c r="X2" s="32" t="s">
        <v>148</v>
      </c>
      <c r="Y2" s="63" t="s">
        <v>168</v>
      </c>
      <c r="Z2" s="68" t="s">
        <v>149</v>
      </c>
      <c r="AA2" s="69" t="s">
        <v>148</v>
      </c>
      <c r="AB2" s="70" t="s">
        <v>145</v>
      </c>
      <c r="AC2" s="65"/>
      <c r="AE2" s="28"/>
      <c r="AF2" s="66"/>
      <c r="AG2" s="66"/>
      <c r="AH2" s="66"/>
      <c r="AI2" s="66"/>
      <c r="AJ2" s="71"/>
      <c r="AK2" s="72"/>
      <c r="AL2" s="72"/>
      <c r="AM2" s="72"/>
      <c r="AN2" s="72"/>
      <c r="AO2" s="73"/>
      <c r="AP2" s="74"/>
      <c r="AQ2" s="66"/>
      <c r="AR2" s="71"/>
      <c r="AS2" s="72"/>
      <c r="AT2" s="73"/>
      <c r="AU2" s="66"/>
    </row>
    <row r="3" spans="1:49" ht="15" x14ac:dyDescent="0.25">
      <c r="A3" s="28" t="s">
        <v>1</v>
      </c>
      <c r="B3" s="28" t="s">
        <v>139</v>
      </c>
      <c r="C3" s="28" t="s">
        <v>140</v>
      </c>
      <c r="D3" s="28" t="s">
        <v>11</v>
      </c>
      <c r="E3" s="28" t="s">
        <v>141</v>
      </c>
      <c r="F3" s="28" t="s">
        <v>142</v>
      </c>
      <c r="G3" s="28" t="s">
        <v>143</v>
      </c>
      <c r="H3" s="28" t="s">
        <v>144</v>
      </c>
      <c r="I3" s="28" t="s">
        <v>142</v>
      </c>
      <c r="J3" s="28" t="s">
        <v>145</v>
      </c>
      <c r="K3" s="28" t="s">
        <v>146</v>
      </c>
      <c r="L3" s="28" t="s">
        <v>147</v>
      </c>
      <c r="M3" s="28" t="s">
        <v>148</v>
      </c>
      <c r="N3" s="28"/>
      <c r="O3" s="28"/>
      <c r="P3" s="28"/>
      <c r="T3" s="34"/>
      <c r="U3" s="35">
        <v>88000</v>
      </c>
      <c r="V3" s="36"/>
      <c r="W3" s="36"/>
      <c r="X3" s="37">
        <v>0</v>
      </c>
      <c r="Y3" s="34"/>
      <c r="Z3" s="75"/>
      <c r="AA3" s="76"/>
      <c r="AB3" s="77"/>
      <c r="AC3" s="78"/>
      <c r="AE3" s="28"/>
      <c r="AF3" s="66"/>
      <c r="AG3" s="66"/>
      <c r="AH3" s="66"/>
      <c r="AI3" s="66"/>
      <c r="AJ3" s="79"/>
      <c r="AK3" s="66"/>
      <c r="AL3" s="66"/>
      <c r="AM3" s="66"/>
      <c r="AN3" s="66"/>
      <c r="AO3" s="53"/>
      <c r="AP3" s="74"/>
      <c r="AQ3" s="66"/>
      <c r="AR3" s="79"/>
      <c r="AS3" s="66"/>
      <c r="AT3" s="53"/>
      <c r="AU3" s="74"/>
    </row>
    <row r="4" spans="1:49" ht="15" x14ac:dyDescent="0.25">
      <c r="A4" s="28">
        <v>2024</v>
      </c>
      <c r="B4" s="28">
        <v>34</v>
      </c>
      <c r="C4" s="33">
        <v>86050</v>
      </c>
      <c r="D4" s="33">
        <v>-20400</v>
      </c>
      <c r="E4" s="33">
        <v>0</v>
      </c>
      <c r="F4" s="33">
        <v>65650</v>
      </c>
      <c r="G4" s="33">
        <v>0</v>
      </c>
      <c r="H4" s="33">
        <v>0</v>
      </c>
      <c r="I4" s="33">
        <v>0</v>
      </c>
      <c r="J4" s="33">
        <v>65650</v>
      </c>
      <c r="K4" s="33">
        <v>-14924.231299999999</v>
      </c>
      <c r="L4" s="33">
        <v>-45000</v>
      </c>
      <c r="M4" s="33">
        <v>2025.7687000000005</v>
      </c>
      <c r="N4" s="33"/>
      <c r="O4" s="33"/>
      <c r="P4" s="33"/>
      <c r="T4" s="38"/>
      <c r="U4" s="39"/>
      <c r="V4" s="40"/>
      <c r="W4" s="41"/>
      <c r="X4" s="42"/>
      <c r="Y4" s="38"/>
      <c r="Z4" s="38"/>
      <c r="AA4" s="80"/>
      <c r="AB4" s="81"/>
      <c r="AC4" s="78"/>
      <c r="AE4" s="28"/>
      <c r="AF4" s="82" t="s">
        <v>169</v>
      </c>
      <c r="AG4" s="83"/>
      <c r="AH4" s="83"/>
      <c r="AI4" s="83"/>
      <c r="AJ4" s="84">
        <v>66</v>
      </c>
      <c r="AK4" s="83" t="s">
        <v>170</v>
      </c>
      <c r="AL4" s="85"/>
      <c r="AM4" s="86"/>
      <c r="AN4" s="82" t="s">
        <v>171</v>
      </c>
      <c r="AO4" s="83"/>
      <c r="AP4" s="83"/>
      <c r="AQ4" s="83"/>
      <c r="AR4" s="85"/>
      <c r="AS4" s="66"/>
      <c r="AT4" s="82" t="s">
        <v>172</v>
      </c>
      <c r="AU4" s="85"/>
      <c r="AW4" s="87"/>
    </row>
    <row r="5" spans="1:49" ht="15" x14ac:dyDescent="0.25">
      <c r="A5" s="28">
        <v>2025</v>
      </c>
      <c r="B5" s="28">
        <v>35</v>
      </c>
      <c r="C5" s="33">
        <v>87770</v>
      </c>
      <c r="D5" s="33">
        <v>-20500</v>
      </c>
      <c r="E5" s="33">
        <v>0</v>
      </c>
      <c r="F5" s="33">
        <v>67270</v>
      </c>
      <c r="G5" s="33">
        <v>0</v>
      </c>
      <c r="H5" s="33">
        <v>0</v>
      </c>
      <c r="I5" s="33">
        <v>0</v>
      </c>
      <c r="J5" s="33">
        <v>67270</v>
      </c>
      <c r="K5" s="33">
        <v>-15419.946158733332</v>
      </c>
      <c r="L5" s="33">
        <v>-46124.999999999993</v>
      </c>
      <c r="M5" s="33">
        <v>1950.8225412666725</v>
      </c>
      <c r="N5" s="33"/>
      <c r="O5" s="33"/>
      <c r="P5" s="33"/>
      <c r="Q5" s="28">
        <v>2024</v>
      </c>
      <c r="R5" s="28">
        <v>34</v>
      </c>
      <c r="S5" s="33">
        <v>2025.7687000000005</v>
      </c>
      <c r="T5" s="43">
        <v>5700</v>
      </c>
      <c r="U5" s="41">
        <v>89300</v>
      </c>
      <c r="V5" s="44">
        <v>0.05</v>
      </c>
      <c r="W5" s="41">
        <v>142.5</v>
      </c>
      <c r="X5" s="42">
        <v>5842.5</v>
      </c>
      <c r="Y5" s="63"/>
      <c r="Z5" s="63">
        <v>20400</v>
      </c>
      <c r="AA5" s="42">
        <v>20910</v>
      </c>
      <c r="AB5" s="88">
        <v>28778.268700000001</v>
      </c>
      <c r="AC5" s="89"/>
      <c r="AE5" s="28"/>
      <c r="AF5" s="90"/>
      <c r="AG5" s="91"/>
      <c r="AH5" s="91"/>
      <c r="AI5" s="91"/>
      <c r="AJ5" s="91"/>
      <c r="AK5" s="91"/>
      <c r="AL5" s="92"/>
      <c r="AM5" s="86"/>
      <c r="AN5" s="90"/>
      <c r="AO5" s="91"/>
      <c r="AP5" s="91"/>
      <c r="AQ5" s="91"/>
      <c r="AR5" s="92"/>
      <c r="AS5" s="66"/>
      <c r="AT5" s="90"/>
      <c r="AU5" s="92"/>
      <c r="AW5" s="93" t="s">
        <v>173</v>
      </c>
    </row>
    <row r="6" spans="1:49" ht="15" x14ac:dyDescent="0.25">
      <c r="A6" s="28">
        <v>2026</v>
      </c>
      <c r="B6" s="28">
        <v>36</v>
      </c>
      <c r="C6" s="33">
        <v>89530</v>
      </c>
      <c r="D6" s="33">
        <v>-20600</v>
      </c>
      <c r="E6" s="33">
        <v>0</v>
      </c>
      <c r="F6" s="33">
        <v>68930</v>
      </c>
      <c r="G6" s="33">
        <v>0</v>
      </c>
      <c r="H6" s="33">
        <v>0</v>
      </c>
      <c r="I6" s="33">
        <v>0</v>
      </c>
      <c r="J6" s="33">
        <v>68930</v>
      </c>
      <c r="K6" s="33">
        <v>-15790.676567854465</v>
      </c>
      <c r="L6" s="33">
        <v>-47278.124999999985</v>
      </c>
      <c r="M6" s="33">
        <v>2012.0209734122254</v>
      </c>
      <c r="N6" s="33"/>
      <c r="O6" s="33"/>
      <c r="P6" s="33"/>
      <c r="Q6" s="28">
        <v>2025</v>
      </c>
      <c r="R6" s="28">
        <v>35</v>
      </c>
      <c r="S6" s="33">
        <v>1950.8225412666725</v>
      </c>
      <c r="T6" s="43">
        <v>5800</v>
      </c>
      <c r="U6" s="41">
        <v>90500</v>
      </c>
      <c r="V6" s="44">
        <v>0.05</v>
      </c>
      <c r="W6" s="41">
        <v>437.125</v>
      </c>
      <c r="X6" s="42">
        <v>12079.625</v>
      </c>
      <c r="Y6" s="63"/>
      <c r="Z6" s="63">
        <v>20500</v>
      </c>
      <c r="AA6" s="42">
        <v>42968</v>
      </c>
      <c r="AB6" s="88">
        <v>56998.447541266672</v>
      </c>
      <c r="AC6" s="89"/>
      <c r="AE6" s="28"/>
      <c r="AF6" s="90">
        <v>66</v>
      </c>
      <c r="AG6" s="91"/>
      <c r="AH6" s="91"/>
      <c r="AI6" s="91"/>
      <c r="AJ6" s="91"/>
      <c r="AK6" s="91"/>
      <c r="AL6" s="92"/>
      <c r="AM6" s="86"/>
      <c r="AN6" s="90"/>
      <c r="AO6" s="91"/>
      <c r="AP6" s="91"/>
      <c r="AQ6" s="91"/>
      <c r="AR6" s="92"/>
      <c r="AS6" s="66"/>
      <c r="AT6" s="94" t="s">
        <v>174</v>
      </c>
      <c r="AU6" s="53"/>
      <c r="AW6" s="93" t="s">
        <v>175</v>
      </c>
    </row>
    <row r="7" spans="1:49" ht="15" x14ac:dyDescent="0.25">
      <c r="A7" s="28">
        <v>2027</v>
      </c>
      <c r="B7" s="28">
        <v>37</v>
      </c>
      <c r="C7" s="33">
        <v>91320</v>
      </c>
      <c r="D7" s="33">
        <v>-20900</v>
      </c>
      <c r="E7" s="33">
        <v>0</v>
      </c>
      <c r="F7" s="33">
        <v>70420</v>
      </c>
      <c r="G7" s="33">
        <v>0</v>
      </c>
      <c r="H7" s="33">
        <v>0</v>
      </c>
      <c r="I7" s="33">
        <v>0</v>
      </c>
      <c r="J7" s="33">
        <v>70420</v>
      </c>
      <c r="K7" s="33">
        <v>-16120.244130109606</v>
      </c>
      <c r="L7" s="33">
        <v>-48460.078124999978</v>
      </c>
      <c r="M7" s="33">
        <v>1951.6987183026431</v>
      </c>
      <c r="N7" s="33"/>
      <c r="O7" s="33"/>
      <c r="P7" s="33"/>
      <c r="Q7" s="28">
        <v>2026</v>
      </c>
      <c r="R7" s="28">
        <v>36</v>
      </c>
      <c r="S7" s="33">
        <v>2012.0209734122254</v>
      </c>
      <c r="T7" s="43">
        <v>5800</v>
      </c>
      <c r="U7" s="41">
        <v>91700</v>
      </c>
      <c r="V7" s="44">
        <v>0.05</v>
      </c>
      <c r="W7" s="41">
        <v>748.98125000000005</v>
      </c>
      <c r="X7" s="42">
        <v>18628.606250000001</v>
      </c>
      <c r="Y7" s="63"/>
      <c r="Z7" s="63">
        <v>20600</v>
      </c>
      <c r="AA7" s="42">
        <v>66231.399999999994</v>
      </c>
      <c r="AB7" s="88">
        <v>86872.027223412224</v>
      </c>
      <c r="AC7" s="89"/>
      <c r="AE7" s="28"/>
      <c r="AF7" s="95" t="s">
        <v>139</v>
      </c>
      <c r="AG7" s="96" t="s">
        <v>176</v>
      </c>
      <c r="AH7" s="96" t="s">
        <v>177</v>
      </c>
      <c r="AI7" s="96" t="s">
        <v>151</v>
      </c>
      <c r="AJ7" s="96" t="s">
        <v>152</v>
      </c>
      <c r="AK7" s="96" t="s">
        <v>148</v>
      </c>
      <c r="AL7" s="92"/>
      <c r="AM7" s="86"/>
      <c r="AN7" s="95" t="s">
        <v>178</v>
      </c>
      <c r="AO7" s="96" t="s">
        <v>179</v>
      </c>
      <c r="AP7" s="96" t="s">
        <v>151</v>
      </c>
      <c r="AQ7" s="96" t="s">
        <v>152</v>
      </c>
      <c r="AR7" s="97" t="s">
        <v>148</v>
      </c>
      <c r="AS7" s="66"/>
      <c r="AT7" s="94" t="s">
        <v>180</v>
      </c>
      <c r="AU7" s="53"/>
      <c r="AW7" s="93" t="s">
        <v>148</v>
      </c>
    </row>
    <row r="8" spans="1:49" ht="15" x14ac:dyDescent="0.25">
      <c r="A8" s="28">
        <v>2028</v>
      </c>
      <c r="B8" s="28">
        <v>38</v>
      </c>
      <c r="C8" s="33">
        <v>93150</v>
      </c>
      <c r="D8" s="33">
        <v>-21000</v>
      </c>
      <c r="E8" s="33">
        <v>0</v>
      </c>
      <c r="F8" s="33">
        <v>72150</v>
      </c>
      <c r="G8" s="33">
        <v>0</v>
      </c>
      <c r="H8" s="33">
        <v>0</v>
      </c>
      <c r="I8" s="33">
        <v>0</v>
      </c>
      <c r="J8" s="33">
        <v>72150</v>
      </c>
      <c r="K8" s="33">
        <v>-16525.065571857671</v>
      </c>
      <c r="L8" s="33">
        <v>-49671.580078124971</v>
      </c>
      <c r="M8" s="33">
        <v>2005.0530683199977</v>
      </c>
      <c r="N8" s="33"/>
      <c r="O8" s="33"/>
      <c r="P8" s="33"/>
      <c r="Q8" s="28">
        <v>2027</v>
      </c>
      <c r="R8" s="28">
        <v>37</v>
      </c>
      <c r="S8" s="33">
        <v>1951.6987183026431</v>
      </c>
      <c r="T8" s="43">
        <v>5900</v>
      </c>
      <c r="U8" s="41">
        <v>92800</v>
      </c>
      <c r="V8" s="44">
        <v>0.05</v>
      </c>
      <c r="W8" s="41">
        <v>1078.9303125000001</v>
      </c>
      <c r="X8" s="42">
        <v>25607.536562500001</v>
      </c>
      <c r="Y8" s="63"/>
      <c r="Z8" s="63">
        <v>20900</v>
      </c>
      <c r="AA8" s="42">
        <v>90965.47</v>
      </c>
      <c r="AB8" s="88">
        <v>118524.70528080265</v>
      </c>
      <c r="AC8" s="89"/>
      <c r="AE8" s="28" t="s">
        <v>1</v>
      </c>
      <c r="AF8" s="98"/>
      <c r="AG8" s="99"/>
      <c r="AH8" s="99"/>
      <c r="AI8" s="99"/>
      <c r="AJ8" s="99"/>
      <c r="AK8" s="100">
        <v>1682089.889747913</v>
      </c>
      <c r="AL8" s="101"/>
      <c r="AM8" s="86"/>
      <c r="AN8" s="98"/>
      <c r="AO8" s="100"/>
      <c r="AP8" s="100"/>
      <c r="AQ8" s="100"/>
      <c r="AR8" s="102">
        <v>0</v>
      </c>
      <c r="AS8" s="66"/>
      <c r="AT8" s="103" t="s">
        <v>181</v>
      </c>
      <c r="AU8" s="104"/>
      <c r="AW8" s="105">
        <v>126400</v>
      </c>
    </row>
    <row r="9" spans="1:49" ht="15" x14ac:dyDescent="0.25">
      <c r="A9" s="28">
        <v>2029</v>
      </c>
      <c r="B9" s="28">
        <v>39</v>
      </c>
      <c r="C9" s="33">
        <v>95010</v>
      </c>
      <c r="D9" s="33">
        <v>-21200</v>
      </c>
      <c r="E9" s="33">
        <v>0</v>
      </c>
      <c r="F9" s="33">
        <v>73810</v>
      </c>
      <c r="G9" s="33">
        <v>0</v>
      </c>
      <c r="H9" s="33">
        <v>0</v>
      </c>
      <c r="I9" s="33">
        <v>0</v>
      </c>
      <c r="J9" s="33">
        <v>73810</v>
      </c>
      <c r="K9" s="33">
        <v>-16918.453398918318</v>
      </c>
      <c r="L9" s="33">
        <v>-50913.369580078092</v>
      </c>
      <c r="M9" s="33">
        <v>1983.2300893235879</v>
      </c>
      <c r="N9" s="33"/>
      <c r="O9" s="33"/>
      <c r="P9" s="33"/>
      <c r="Q9" s="28">
        <v>2028</v>
      </c>
      <c r="R9" s="28">
        <v>38</v>
      </c>
      <c r="S9" s="33">
        <v>2005.0530683199977</v>
      </c>
      <c r="T9" s="43">
        <v>5900</v>
      </c>
      <c r="U9" s="41">
        <v>93900</v>
      </c>
      <c r="V9" s="44">
        <v>0.05</v>
      </c>
      <c r="W9" s="41">
        <v>1427.8768281250002</v>
      </c>
      <c r="X9" s="42">
        <v>32935.413390624999</v>
      </c>
      <c r="Y9" s="63"/>
      <c r="Z9" s="63">
        <v>21000</v>
      </c>
      <c r="AA9" s="42">
        <v>117038.7435</v>
      </c>
      <c r="AB9" s="88">
        <v>151979.20995894499</v>
      </c>
      <c r="AC9" s="89"/>
      <c r="AE9" s="28">
        <v>2024</v>
      </c>
      <c r="AF9" s="106">
        <v>34</v>
      </c>
      <c r="AG9" s="86">
        <v>0</v>
      </c>
      <c r="AH9" s="107">
        <v>0</v>
      </c>
      <c r="AI9" s="44">
        <v>0.05</v>
      </c>
      <c r="AJ9" s="107">
        <v>0</v>
      </c>
      <c r="AK9" s="107">
        <v>1682089.889747913</v>
      </c>
      <c r="AL9" s="108">
        <v>0</v>
      </c>
      <c r="AM9" s="86"/>
      <c r="AN9" s="106">
        <v>34</v>
      </c>
      <c r="AO9" s="109">
        <v>20400</v>
      </c>
      <c r="AP9" s="44">
        <v>0.05</v>
      </c>
      <c r="AQ9" s="109">
        <v>510</v>
      </c>
      <c r="AR9" s="108">
        <v>20910</v>
      </c>
      <c r="AS9" s="66"/>
      <c r="AT9" s="110">
        <v>0</v>
      </c>
      <c r="AU9" s="111">
        <v>0</v>
      </c>
      <c r="AW9" s="112">
        <v>121489</v>
      </c>
    </row>
    <row r="10" spans="1:49" ht="15" x14ac:dyDescent="0.25">
      <c r="A10" s="28">
        <v>2030</v>
      </c>
      <c r="B10" s="28">
        <v>40</v>
      </c>
      <c r="C10" s="33">
        <v>96910</v>
      </c>
      <c r="D10" s="33">
        <v>-21400</v>
      </c>
      <c r="E10" s="33">
        <v>0</v>
      </c>
      <c r="F10" s="33">
        <v>75510</v>
      </c>
      <c r="G10" s="33">
        <v>0</v>
      </c>
      <c r="H10" s="33">
        <v>0</v>
      </c>
      <c r="I10" s="33">
        <v>0</v>
      </c>
      <c r="J10" s="33">
        <v>75510</v>
      </c>
      <c r="K10" s="33">
        <v>-17320.439467607841</v>
      </c>
      <c r="L10" s="33">
        <v>-52186.203819580041</v>
      </c>
      <c r="M10" s="33">
        <v>1986.5868021357091</v>
      </c>
      <c r="N10" s="33"/>
      <c r="O10" s="33"/>
      <c r="P10" s="33"/>
      <c r="Q10" s="28">
        <v>2029</v>
      </c>
      <c r="R10" s="28">
        <v>39</v>
      </c>
      <c r="S10" s="33">
        <v>1983.2300893235879</v>
      </c>
      <c r="T10" s="43">
        <v>6000</v>
      </c>
      <c r="U10" s="41">
        <v>94900</v>
      </c>
      <c r="V10" s="44">
        <v>0.05</v>
      </c>
      <c r="W10" s="41">
        <v>1796.77066953125</v>
      </c>
      <c r="X10" s="42">
        <v>40732.184060156251</v>
      </c>
      <c r="Y10" s="63"/>
      <c r="Z10" s="63">
        <v>21200</v>
      </c>
      <c r="AA10" s="42">
        <v>144620.68067499998</v>
      </c>
      <c r="AB10" s="88">
        <v>187336.09482447983</v>
      </c>
      <c r="AC10" s="89"/>
      <c r="AE10" s="28">
        <v>2025</v>
      </c>
      <c r="AF10" s="106">
        <v>35</v>
      </c>
      <c r="AG10" s="86">
        <v>0</v>
      </c>
      <c r="AH10" s="107">
        <v>0</v>
      </c>
      <c r="AI10" s="44">
        <v>0.05</v>
      </c>
      <c r="AJ10" s="107">
        <v>0</v>
      </c>
      <c r="AK10" s="107">
        <v>1682089.889747913</v>
      </c>
      <c r="AL10" s="108">
        <v>0</v>
      </c>
      <c r="AM10" s="86"/>
      <c r="AN10" s="106">
        <v>35</v>
      </c>
      <c r="AO10" s="109">
        <v>20500</v>
      </c>
      <c r="AP10" s="44">
        <v>0.05</v>
      </c>
      <c r="AQ10" s="109">
        <v>1558</v>
      </c>
      <c r="AR10" s="108">
        <v>42968</v>
      </c>
      <c r="AS10" s="66"/>
      <c r="AT10" s="110">
        <v>0</v>
      </c>
      <c r="AU10" s="111">
        <v>0</v>
      </c>
      <c r="AW10" s="113">
        <v>116787.6</v>
      </c>
    </row>
    <row r="11" spans="1:49" ht="15" x14ac:dyDescent="0.25">
      <c r="A11" s="28">
        <v>2031</v>
      </c>
      <c r="B11" s="28">
        <v>41</v>
      </c>
      <c r="C11" s="33">
        <v>98850</v>
      </c>
      <c r="D11" s="33">
        <v>-21500</v>
      </c>
      <c r="E11" s="33">
        <v>0</v>
      </c>
      <c r="F11" s="33">
        <v>77350</v>
      </c>
      <c r="G11" s="33">
        <v>0</v>
      </c>
      <c r="H11" s="33">
        <v>0</v>
      </c>
      <c r="I11" s="33">
        <v>0</v>
      </c>
      <c r="J11" s="33">
        <v>77350</v>
      </c>
      <c r="K11" s="33">
        <v>-17759.171692937212</v>
      </c>
      <c r="L11" s="33">
        <v>-53490.858915069541</v>
      </c>
      <c r="M11" s="33">
        <v>1986.5561941289561</v>
      </c>
      <c r="N11" s="33"/>
      <c r="O11" s="33"/>
      <c r="P11" s="33"/>
      <c r="Q11" s="28">
        <v>2030</v>
      </c>
      <c r="R11" s="28">
        <v>40</v>
      </c>
      <c r="S11" s="33">
        <v>1986.5868021357091</v>
      </c>
      <c r="T11" s="43">
        <v>6000</v>
      </c>
      <c r="U11" s="41">
        <v>96400</v>
      </c>
      <c r="V11" s="44">
        <v>0.05</v>
      </c>
      <c r="W11" s="41">
        <v>2186.6092030078125</v>
      </c>
      <c r="X11" s="42">
        <v>48918.793263164065</v>
      </c>
      <c r="Y11" s="63"/>
      <c r="Z11" s="63">
        <v>21400</v>
      </c>
      <c r="AA11" s="42">
        <v>173786.71470874999</v>
      </c>
      <c r="AB11" s="88">
        <v>224692.09477404976</v>
      </c>
      <c r="AC11" s="89"/>
      <c r="AE11" s="28">
        <v>2026</v>
      </c>
      <c r="AF11" s="106">
        <v>36</v>
      </c>
      <c r="AG11" s="86">
        <v>0</v>
      </c>
      <c r="AH11" s="107">
        <v>0</v>
      </c>
      <c r="AI11" s="44">
        <v>0.05</v>
      </c>
      <c r="AJ11" s="107">
        <v>0</v>
      </c>
      <c r="AK11" s="107">
        <v>1682089.889747913</v>
      </c>
      <c r="AL11" s="108">
        <v>0</v>
      </c>
      <c r="AM11" s="86"/>
      <c r="AN11" s="106">
        <v>36</v>
      </c>
      <c r="AO11" s="109">
        <v>20600</v>
      </c>
      <c r="AP11" s="44">
        <v>0.05</v>
      </c>
      <c r="AQ11" s="109">
        <v>2663.4</v>
      </c>
      <c r="AR11" s="108">
        <v>66231.399999999994</v>
      </c>
      <c r="AS11" s="66"/>
      <c r="AT11" s="110">
        <v>0</v>
      </c>
      <c r="AU11" s="111">
        <v>0</v>
      </c>
      <c r="AW11" s="113">
        <v>112303</v>
      </c>
    </row>
    <row r="12" spans="1:49" ht="15" x14ac:dyDescent="0.25">
      <c r="A12" s="28">
        <v>2032</v>
      </c>
      <c r="B12" s="28">
        <v>42</v>
      </c>
      <c r="C12" s="33">
        <v>100830</v>
      </c>
      <c r="D12" s="33">
        <v>-21700</v>
      </c>
      <c r="E12" s="33">
        <v>0</v>
      </c>
      <c r="F12" s="33">
        <v>79130</v>
      </c>
      <c r="G12" s="33">
        <v>0</v>
      </c>
      <c r="H12" s="33">
        <v>0</v>
      </c>
      <c r="I12" s="33">
        <v>0</v>
      </c>
      <c r="J12" s="33">
        <v>79130</v>
      </c>
      <c r="K12" s="33">
        <v>-18178.196970695204</v>
      </c>
      <c r="L12" s="33">
        <v>-54828.130387946272</v>
      </c>
      <c r="M12" s="33">
        <v>2010.2288354874763</v>
      </c>
      <c r="N12" s="33"/>
      <c r="O12" s="33"/>
      <c r="P12" s="33"/>
      <c r="Q12" s="28">
        <v>2031</v>
      </c>
      <c r="R12" s="28">
        <v>41</v>
      </c>
      <c r="S12" s="33">
        <v>1986.5561941289561</v>
      </c>
      <c r="T12" s="43">
        <v>6100</v>
      </c>
      <c r="U12" s="41">
        <v>97800</v>
      </c>
      <c r="V12" s="44">
        <v>0.05</v>
      </c>
      <c r="W12" s="41">
        <v>2598.4396631582035</v>
      </c>
      <c r="X12" s="42">
        <v>57617.232926322271</v>
      </c>
      <c r="Y12" s="63"/>
      <c r="Z12" s="63">
        <v>21500</v>
      </c>
      <c r="AA12" s="42">
        <v>204513.55044418748</v>
      </c>
      <c r="AB12" s="88">
        <v>264117.33956463868</v>
      </c>
      <c r="AC12" s="89"/>
      <c r="AE12" s="28">
        <v>2027</v>
      </c>
      <c r="AF12" s="106">
        <v>37</v>
      </c>
      <c r="AG12" s="86">
        <v>0</v>
      </c>
      <c r="AH12" s="107">
        <v>0</v>
      </c>
      <c r="AI12" s="44">
        <v>0.05</v>
      </c>
      <c r="AJ12" s="107">
        <v>0</v>
      </c>
      <c r="AK12" s="107">
        <v>1682089.889747913</v>
      </c>
      <c r="AL12" s="108">
        <v>0</v>
      </c>
      <c r="AM12" s="86"/>
      <c r="AN12" s="106">
        <v>37</v>
      </c>
      <c r="AO12" s="109">
        <v>20900</v>
      </c>
      <c r="AP12" s="44">
        <v>0.05</v>
      </c>
      <c r="AQ12" s="109">
        <v>3834.0699999999997</v>
      </c>
      <c r="AR12" s="108">
        <v>90965.47</v>
      </c>
      <c r="AS12" s="66"/>
      <c r="AT12" s="110">
        <v>0</v>
      </c>
      <c r="AU12" s="111">
        <v>0</v>
      </c>
      <c r="AW12" s="113">
        <v>107840.6</v>
      </c>
    </row>
    <row r="13" spans="1:49" ht="15" x14ac:dyDescent="0.25">
      <c r="A13" s="28">
        <v>2033</v>
      </c>
      <c r="B13" s="28">
        <v>43</v>
      </c>
      <c r="C13" s="33">
        <v>102850</v>
      </c>
      <c r="D13" s="33">
        <v>-21900</v>
      </c>
      <c r="E13" s="33">
        <v>0</v>
      </c>
      <c r="F13" s="33">
        <v>80950</v>
      </c>
      <c r="G13" s="33">
        <v>0</v>
      </c>
      <c r="H13" s="33">
        <v>0</v>
      </c>
      <c r="I13" s="33">
        <v>0</v>
      </c>
      <c r="J13" s="33">
        <v>80950</v>
      </c>
      <c r="K13" s="33">
        <v>-18605.66115738987</v>
      </c>
      <c r="L13" s="33">
        <v>-56198.833647644926</v>
      </c>
      <c r="M13" s="33">
        <v>1955.7340304526806</v>
      </c>
      <c r="N13" s="33"/>
      <c r="O13" s="33"/>
      <c r="P13" s="33"/>
      <c r="Q13" s="28">
        <v>2032</v>
      </c>
      <c r="R13" s="28">
        <v>42</v>
      </c>
      <c r="S13" s="33">
        <v>2010.2288354874763</v>
      </c>
      <c r="T13" s="43">
        <v>6100</v>
      </c>
      <c r="U13" s="41">
        <v>99200</v>
      </c>
      <c r="V13" s="44">
        <v>0.05</v>
      </c>
      <c r="W13" s="41">
        <v>3033.3616463161138</v>
      </c>
      <c r="X13" s="42">
        <v>66750.59457263838</v>
      </c>
      <c r="Y13" s="63"/>
      <c r="Z13" s="63">
        <v>21700</v>
      </c>
      <c r="AA13" s="42">
        <v>236981.72796639687</v>
      </c>
      <c r="AB13" s="88">
        <v>305742.55137452274</v>
      </c>
      <c r="AC13" s="89"/>
      <c r="AE13" s="28">
        <v>2028</v>
      </c>
      <c r="AF13" s="106">
        <v>38</v>
      </c>
      <c r="AG13" s="86">
        <v>0</v>
      </c>
      <c r="AH13" s="107">
        <v>0</v>
      </c>
      <c r="AI13" s="44">
        <v>0.05</v>
      </c>
      <c r="AJ13" s="107">
        <v>0</v>
      </c>
      <c r="AK13" s="107">
        <v>1682089.889747913</v>
      </c>
      <c r="AL13" s="108">
        <v>0</v>
      </c>
      <c r="AM13" s="86"/>
      <c r="AN13" s="106">
        <v>38</v>
      </c>
      <c r="AO13" s="109">
        <v>21000</v>
      </c>
      <c r="AP13" s="44">
        <v>0.05</v>
      </c>
      <c r="AQ13" s="109">
        <v>5073.2735000000002</v>
      </c>
      <c r="AR13" s="108">
        <v>117038.7435</v>
      </c>
      <c r="AS13" s="66"/>
      <c r="AT13" s="110">
        <v>0</v>
      </c>
      <c r="AU13" s="111">
        <v>0</v>
      </c>
      <c r="AW13" s="113">
        <v>103607.6</v>
      </c>
    </row>
    <row r="14" spans="1:49" ht="15" x14ac:dyDescent="0.25">
      <c r="A14" s="28">
        <v>2034</v>
      </c>
      <c r="B14" s="28">
        <v>44</v>
      </c>
      <c r="C14" s="33">
        <v>104910</v>
      </c>
      <c r="D14" s="33">
        <v>-22000</v>
      </c>
      <c r="E14" s="33">
        <v>0</v>
      </c>
      <c r="F14" s="33">
        <v>82910</v>
      </c>
      <c r="G14" s="33">
        <v>0</v>
      </c>
      <c r="H14" s="33">
        <v>0</v>
      </c>
      <c r="I14" s="33">
        <v>0</v>
      </c>
      <c r="J14" s="33">
        <v>82910</v>
      </c>
      <c r="K14" s="33">
        <v>-19069.709049793593</v>
      </c>
      <c r="L14" s="33">
        <v>-57603.804488836045</v>
      </c>
      <c r="M14" s="33">
        <v>1992.2204918230418</v>
      </c>
      <c r="N14" s="33"/>
      <c r="O14" s="33"/>
      <c r="P14" s="33"/>
      <c r="Q14" s="28">
        <v>2033</v>
      </c>
      <c r="R14" s="28">
        <v>43</v>
      </c>
      <c r="S14" s="33">
        <v>1955.7340304526806</v>
      </c>
      <c r="T14" s="43">
        <v>6200</v>
      </c>
      <c r="U14" s="41">
        <v>100500</v>
      </c>
      <c r="V14" s="44">
        <v>0.05</v>
      </c>
      <c r="W14" s="41">
        <v>3492.5297286319192</v>
      </c>
      <c r="X14" s="42">
        <v>76443.124301270305</v>
      </c>
      <c r="Y14" s="63"/>
      <c r="Z14" s="63">
        <v>21900</v>
      </c>
      <c r="AA14" s="42">
        <v>271278.3143647167</v>
      </c>
      <c r="AB14" s="88">
        <v>349677.17269643967</v>
      </c>
      <c r="AC14" s="89"/>
      <c r="AE14" s="28">
        <v>2029</v>
      </c>
      <c r="AF14" s="106">
        <v>39</v>
      </c>
      <c r="AG14" s="86">
        <v>0</v>
      </c>
      <c r="AH14" s="107">
        <v>0</v>
      </c>
      <c r="AI14" s="44">
        <v>0.05</v>
      </c>
      <c r="AJ14" s="107">
        <v>0</v>
      </c>
      <c r="AK14" s="107">
        <v>1682089.889747913</v>
      </c>
      <c r="AL14" s="108">
        <v>0</v>
      </c>
      <c r="AM14" s="86"/>
      <c r="AN14" s="106">
        <v>39</v>
      </c>
      <c r="AO14" s="109">
        <v>21200</v>
      </c>
      <c r="AP14" s="44">
        <v>0.05</v>
      </c>
      <c r="AQ14" s="109">
        <v>6381.937175</v>
      </c>
      <c r="AR14" s="108">
        <v>144620.68067499998</v>
      </c>
      <c r="AS14" s="66"/>
      <c r="AT14" s="110">
        <v>0</v>
      </c>
      <c r="AU14" s="111">
        <v>0</v>
      </c>
      <c r="AW14" s="113">
        <v>99509.400000000009</v>
      </c>
    </row>
    <row r="15" spans="1:49" ht="15" x14ac:dyDescent="0.25">
      <c r="A15" s="28">
        <v>2035</v>
      </c>
      <c r="B15" s="28">
        <v>45</v>
      </c>
      <c r="C15" s="33">
        <v>107010</v>
      </c>
      <c r="D15" s="33">
        <v>-22200</v>
      </c>
      <c r="E15" s="33">
        <v>0</v>
      </c>
      <c r="F15" s="33">
        <v>84810</v>
      </c>
      <c r="G15" s="33">
        <v>0</v>
      </c>
      <c r="H15" s="33">
        <v>0</v>
      </c>
      <c r="I15" s="33">
        <v>0</v>
      </c>
      <c r="J15" s="33">
        <v>84810</v>
      </c>
      <c r="K15" s="33">
        <v>-19513.884364083813</v>
      </c>
      <c r="L15" s="33">
        <v>-59043.899601056939</v>
      </c>
      <c r="M15" s="33">
        <v>2044.4365266822861</v>
      </c>
      <c r="N15" s="33"/>
      <c r="O15" s="33"/>
      <c r="P15" s="33"/>
      <c r="Q15" s="28">
        <v>2034</v>
      </c>
      <c r="R15" s="28">
        <v>44</v>
      </c>
      <c r="S15" s="33">
        <v>1992.2204918230418</v>
      </c>
      <c r="T15" s="43">
        <v>6200</v>
      </c>
      <c r="U15" s="41">
        <v>101800</v>
      </c>
      <c r="V15" s="44">
        <v>0.05</v>
      </c>
      <c r="W15" s="41">
        <v>3977.1562150635154</v>
      </c>
      <c r="X15" s="42">
        <v>86620.28051633382</v>
      </c>
      <c r="Y15" s="63"/>
      <c r="Z15" s="63">
        <v>22000</v>
      </c>
      <c r="AA15" s="42">
        <v>307392.23008295253</v>
      </c>
      <c r="AB15" s="88">
        <v>396004.7310911094</v>
      </c>
      <c r="AC15" s="89"/>
      <c r="AE15" s="28">
        <v>2030</v>
      </c>
      <c r="AF15" s="106">
        <v>40</v>
      </c>
      <c r="AG15" s="86">
        <v>0</v>
      </c>
      <c r="AH15" s="107">
        <v>0</v>
      </c>
      <c r="AI15" s="44">
        <v>0.05</v>
      </c>
      <c r="AJ15" s="107">
        <v>0</v>
      </c>
      <c r="AK15" s="107">
        <v>1682089.889747913</v>
      </c>
      <c r="AL15" s="108">
        <v>0</v>
      </c>
      <c r="AM15" s="86"/>
      <c r="AN15" s="106">
        <v>40</v>
      </c>
      <c r="AO15" s="109">
        <v>21400</v>
      </c>
      <c r="AP15" s="44">
        <v>0.05</v>
      </c>
      <c r="AQ15" s="109">
        <v>7766.0340337499993</v>
      </c>
      <c r="AR15" s="108">
        <v>173786.71470874999</v>
      </c>
      <c r="AS15" s="66"/>
      <c r="AT15" s="110">
        <v>0</v>
      </c>
      <c r="AU15" s="111">
        <v>0</v>
      </c>
      <c r="AW15" s="113">
        <v>95553.200000000012</v>
      </c>
    </row>
    <row r="16" spans="1:49" ht="15" x14ac:dyDescent="0.25">
      <c r="A16" s="28">
        <v>2036</v>
      </c>
      <c r="B16" s="28">
        <v>46</v>
      </c>
      <c r="C16" s="33">
        <v>109150</v>
      </c>
      <c r="D16" s="33">
        <v>-22400</v>
      </c>
      <c r="E16" s="33">
        <v>0</v>
      </c>
      <c r="F16" s="33">
        <v>86750</v>
      </c>
      <c r="G16" s="33">
        <v>0</v>
      </c>
      <c r="H16" s="33">
        <v>0</v>
      </c>
      <c r="I16" s="33">
        <v>0</v>
      </c>
      <c r="J16" s="33">
        <v>86750</v>
      </c>
      <c r="K16" s="33">
        <v>-19966.329714571431</v>
      </c>
      <c r="L16" s="33">
        <v>-60519.997091083358</v>
      </c>
      <c r="M16" s="33">
        <v>2008.1097210274966</v>
      </c>
      <c r="N16" s="33"/>
      <c r="O16" s="33"/>
      <c r="P16" s="33"/>
      <c r="Q16" s="28">
        <v>2035</v>
      </c>
      <c r="R16" s="28">
        <v>45</v>
      </c>
      <c r="S16" s="33">
        <v>2044.4365266822861</v>
      </c>
      <c r="T16" s="43">
        <v>6200</v>
      </c>
      <c r="U16" s="41">
        <v>103100</v>
      </c>
      <c r="V16" s="44">
        <v>0.05</v>
      </c>
      <c r="W16" s="41">
        <v>4486.0140258166912</v>
      </c>
      <c r="X16" s="42">
        <v>97306.294542150514</v>
      </c>
      <c r="Y16" s="63"/>
      <c r="Z16" s="63">
        <v>22200</v>
      </c>
      <c r="AA16" s="42">
        <v>345516.84158710018</v>
      </c>
      <c r="AB16" s="88">
        <v>444867.57265593298</v>
      </c>
      <c r="AC16" s="89"/>
      <c r="AE16" s="28">
        <v>2031</v>
      </c>
      <c r="AF16" s="106">
        <v>41</v>
      </c>
      <c r="AG16" s="86">
        <v>0</v>
      </c>
      <c r="AH16" s="107">
        <v>0</v>
      </c>
      <c r="AI16" s="44">
        <v>0.05</v>
      </c>
      <c r="AJ16" s="107">
        <v>0</v>
      </c>
      <c r="AK16" s="107">
        <v>1682089.889747913</v>
      </c>
      <c r="AL16" s="108">
        <v>0</v>
      </c>
      <c r="AM16" s="86"/>
      <c r="AN16" s="106">
        <v>41</v>
      </c>
      <c r="AO16" s="109">
        <v>21500</v>
      </c>
      <c r="AP16" s="44">
        <v>0.05</v>
      </c>
      <c r="AQ16" s="109">
        <v>9226.8357354375003</v>
      </c>
      <c r="AR16" s="108">
        <v>204513.55044418748</v>
      </c>
      <c r="AS16" s="66"/>
      <c r="AT16" s="110">
        <v>0</v>
      </c>
      <c r="AU16" s="111">
        <v>0</v>
      </c>
      <c r="AW16" s="113">
        <v>91846.200000000012</v>
      </c>
    </row>
    <row r="17" spans="1:49" ht="15" x14ac:dyDescent="0.25">
      <c r="A17" s="28">
        <v>2037</v>
      </c>
      <c r="B17" s="28">
        <v>47</v>
      </c>
      <c r="C17" s="33">
        <v>111330</v>
      </c>
      <c r="D17" s="33">
        <v>-22500</v>
      </c>
      <c r="E17" s="33">
        <v>0</v>
      </c>
      <c r="F17" s="33">
        <v>88830</v>
      </c>
      <c r="G17" s="33">
        <v>0</v>
      </c>
      <c r="H17" s="33">
        <v>0</v>
      </c>
      <c r="I17" s="33">
        <v>0</v>
      </c>
      <c r="J17" s="33">
        <v>88830</v>
      </c>
      <c r="K17" s="33">
        <v>-20455.186592008729</v>
      </c>
      <c r="L17" s="33">
        <v>-62032.997018360438</v>
      </c>
      <c r="M17" s="33">
        <v>1949.926110658329</v>
      </c>
      <c r="N17" s="33"/>
      <c r="O17" s="33"/>
      <c r="P17" s="33"/>
      <c r="Q17" s="28">
        <v>2036</v>
      </c>
      <c r="R17" s="28">
        <v>46</v>
      </c>
      <c r="S17" s="33">
        <v>2008.1097210274966</v>
      </c>
      <c r="T17" s="43">
        <v>6300</v>
      </c>
      <c r="U17" s="41">
        <v>104800</v>
      </c>
      <c r="V17" s="44">
        <v>0.05</v>
      </c>
      <c r="W17" s="41">
        <v>5022.8147271075259</v>
      </c>
      <c r="X17" s="42">
        <v>108629.10926925804</v>
      </c>
      <c r="Y17" s="63"/>
      <c r="Z17" s="63">
        <v>22400</v>
      </c>
      <c r="AA17" s="42">
        <v>385752.68366645521</v>
      </c>
      <c r="AB17" s="88">
        <v>496389.90265674074</v>
      </c>
      <c r="AC17" s="89"/>
      <c r="AE17" s="28">
        <v>2032</v>
      </c>
      <c r="AF17" s="106">
        <v>42</v>
      </c>
      <c r="AG17" s="86">
        <v>0</v>
      </c>
      <c r="AH17" s="107">
        <v>0</v>
      </c>
      <c r="AI17" s="44">
        <v>0.05</v>
      </c>
      <c r="AJ17" s="107">
        <v>0</v>
      </c>
      <c r="AK17" s="107">
        <v>1682089.889747913</v>
      </c>
      <c r="AL17" s="108">
        <v>0</v>
      </c>
      <c r="AM17" s="86"/>
      <c r="AN17" s="106">
        <v>42</v>
      </c>
      <c r="AO17" s="109">
        <v>21700</v>
      </c>
      <c r="AP17" s="44">
        <v>0.05</v>
      </c>
      <c r="AQ17" s="109">
        <v>10768.177522209375</v>
      </c>
      <c r="AR17" s="108">
        <v>236981.72796639687</v>
      </c>
      <c r="AS17" s="66"/>
      <c r="AT17" s="110">
        <v>0</v>
      </c>
      <c r="AU17" s="111">
        <v>0</v>
      </c>
      <c r="AW17" s="113">
        <v>88295.6</v>
      </c>
    </row>
    <row r="18" spans="1:49" ht="15" x14ac:dyDescent="0.25">
      <c r="A18" s="28">
        <v>2038</v>
      </c>
      <c r="B18" s="28">
        <v>48</v>
      </c>
      <c r="C18" s="33">
        <v>113560</v>
      </c>
      <c r="D18" s="33">
        <v>-22600</v>
      </c>
      <c r="E18" s="33">
        <v>0</v>
      </c>
      <c r="F18" s="33">
        <v>90960</v>
      </c>
      <c r="G18" s="33">
        <v>0</v>
      </c>
      <c r="H18" s="33">
        <v>0</v>
      </c>
      <c r="I18" s="33">
        <v>0</v>
      </c>
      <c r="J18" s="33">
        <v>90960</v>
      </c>
      <c r="K18" s="33">
        <v>-20955.01534146845</v>
      </c>
      <c r="L18" s="33">
        <v>-63583.821943819443</v>
      </c>
      <c r="M18" s="33">
        <v>1971.0888253704397</v>
      </c>
      <c r="N18" s="33"/>
      <c r="O18" s="33"/>
      <c r="P18" s="33"/>
      <c r="Q18" s="28">
        <v>2037</v>
      </c>
      <c r="R18" s="28">
        <v>47</v>
      </c>
      <c r="S18" s="33">
        <v>1949.926110658329</v>
      </c>
      <c r="T18" s="43">
        <v>6400</v>
      </c>
      <c r="U18" s="41">
        <v>106400</v>
      </c>
      <c r="V18" s="44">
        <v>0.05</v>
      </c>
      <c r="W18" s="41">
        <v>5591.4554634629021</v>
      </c>
      <c r="X18" s="42">
        <v>120620.56473272094</v>
      </c>
      <c r="Y18" s="63"/>
      <c r="Z18" s="63">
        <v>22500</v>
      </c>
      <c r="AA18" s="42">
        <v>428102.81784977799</v>
      </c>
      <c r="AB18" s="88">
        <v>550673.30869315728</v>
      </c>
      <c r="AC18" s="89"/>
      <c r="AE18" s="28">
        <v>2033</v>
      </c>
      <c r="AF18" s="106">
        <v>43</v>
      </c>
      <c r="AG18" s="86">
        <v>0</v>
      </c>
      <c r="AH18" s="107">
        <v>0</v>
      </c>
      <c r="AI18" s="44">
        <v>0.05</v>
      </c>
      <c r="AJ18" s="107">
        <v>0</v>
      </c>
      <c r="AK18" s="107">
        <v>1682089.889747913</v>
      </c>
      <c r="AL18" s="108">
        <v>0</v>
      </c>
      <c r="AM18" s="86"/>
      <c r="AN18" s="106">
        <v>43</v>
      </c>
      <c r="AO18" s="109">
        <v>21900</v>
      </c>
      <c r="AP18" s="44">
        <v>0.05</v>
      </c>
      <c r="AQ18" s="109">
        <v>12396.586398319843</v>
      </c>
      <c r="AR18" s="108">
        <v>271278.3143647167</v>
      </c>
      <c r="AS18" s="66"/>
      <c r="AT18" s="110">
        <v>0</v>
      </c>
      <c r="AU18" s="111">
        <v>0</v>
      </c>
      <c r="AW18" s="113">
        <v>84908.6</v>
      </c>
    </row>
    <row r="19" spans="1:49" ht="15" x14ac:dyDescent="0.25">
      <c r="A19" s="28">
        <v>2039</v>
      </c>
      <c r="B19" s="28">
        <v>49</v>
      </c>
      <c r="C19" s="33">
        <v>115830</v>
      </c>
      <c r="D19" s="33">
        <v>-22800</v>
      </c>
      <c r="E19" s="33">
        <v>0</v>
      </c>
      <c r="F19" s="33">
        <v>93030</v>
      </c>
      <c r="G19" s="33">
        <v>0</v>
      </c>
      <c r="H19" s="33">
        <v>0</v>
      </c>
      <c r="I19" s="33">
        <v>0</v>
      </c>
      <c r="J19" s="33">
        <v>93030</v>
      </c>
      <c r="K19" s="33">
        <v>-21434.735139785524</v>
      </c>
      <c r="L19" s="33">
        <v>-65173.417492414927</v>
      </c>
      <c r="M19" s="33">
        <v>1992.9361931699896</v>
      </c>
      <c r="N19" s="33"/>
      <c r="O19" s="33"/>
      <c r="P19" s="33"/>
      <c r="Q19" s="28">
        <v>2038</v>
      </c>
      <c r="R19" s="28">
        <v>48</v>
      </c>
      <c r="S19" s="33">
        <v>1971.0888253704397</v>
      </c>
      <c r="T19" s="43">
        <v>6400</v>
      </c>
      <c r="U19" s="41">
        <v>108000</v>
      </c>
      <c r="V19" s="44">
        <v>0.05</v>
      </c>
      <c r="W19" s="41">
        <v>6191.028236636048</v>
      </c>
      <c r="X19" s="42">
        <v>133211.59296935698</v>
      </c>
      <c r="Y19" s="63"/>
      <c r="Z19" s="63">
        <v>22600</v>
      </c>
      <c r="AA19" s="42">
        <v>472672.95874226687</v>
      </c>
      <c r="AB19" s="88">
        <v>607855.64053699432</v>
      </c>
      <c r="AC19" s="89"/>
      <c r="AE19" s="28">
        <v>2034</v>
      </c>
      <c r="AF19" s="106">
        <v>44</v>
      </c>
      <c r="AG19" s="86">
        <v>0</v>
      </c>
      <c r="AH19" s="107">
        <v>0</v>
      </c>
      <c r="AI19" s="44">
        <v>0.05</v>
      </c>
      <c r="AJ19" s="107">
        <v>0</v>
      </c>
      <c r="AK19" s="107">
        <v>1682089.889747913</v>
      </c>
      <c r="AL19" s="108">
        <v>0</v>
      </c>
      <c r="AM19" s="86"/>
      <c r="AN19" s="106">
        <v>44</v>
      </c>
      <c r="AO19" s="109">
        <v>22000</v>
      </c>
      <c r="AP19" s="44">
        <v>0.05</v>
      </c>
      <c r="AQ19" s="109">
        <v>14113.915718235836</v>
      </c>
      <c r="AR19" s="108">
        <v>307392.23008295253</v>
      </c>
      <c r="AS19" s="66"/>
      <c r="AT19" s="110">
        <v>0</v>
      </c>
      <c r="AU19" s="111">
        <v>0</v>
      </c>
      <c r="AW19" s="113">
        <v>81792.400000000009</v>
      </c>
    </row>
    <row r="20" spans="1:49" ht="15" x14ac:dyDescent="0.25">
      <c r="A20" s="28">
        <v>2040</v>
      </c>
      <c r="B20" s="28">
        <v>50</v>
      </c>
      <c r="C20" s="33">
        <v>118150</v>
      </c>
      <c r="D20" s="33">
        <v>-22900</v>
      </c>
      <c r="E20" s="33">
        <v>0</v>
      </c>
      <c r="F20" s="33">
        <v>95250</v>
      </c>
      <c r="G20" s="33">
        <v>0</v>
      </c>
      <c r="H20" s="33">
        <v>0</v>
      </c>
      <c r="I20" s="33">
        <v>0</v>
      </c>
      <c r="J20" s="33">
        <v>95250</v>
      </c>
      <c r="K20" s="33">
        <v>-21953.503972552804</v>
      </c>
      <c r="L20" s="33">
        <v>-66802.752929725291</v>
      </c>
      <c r="M20" s="33">
        <v>1986.6792908918942</v>
      </c>
      <c r="N20" s="33"/>
      <c r="O20" s="33"/>
      <c r="P20" s="33"/>
      <c r="Q20" s="28">
        <v>2039</v>
      </c>
      <c r="R20" s="28">
        <v>49</v>
      </c>
      <c r="S20" s="33">
        <v>1992.9361931699896</v>
      </c>
      <c r="T20" s="43">
        <v>6400</v>
      </c>
      <c r="U20" s="41">
        <v>109600</v>
      </c>
      <c r="V20" s="44">
        <v>0.05</v>
      </c>
      <c r="W20" s="41">
        <v>6820.5796484678494</v>
      </c>
      <c r="X20" s="42">
        <v>146432.17261782484</v>
      </c>
      <c r="Y20" s="63"/>
      <c r="Z20" s="63">
        <v>22800</v>
      </c>
      <c r="AA20" s="42">
        <v>519676.60667938023</v>
      </c>
      <c r="AB20" s="88">
        <v>668101.71549037506</v>
      </c>
      <c r="AC20" s="89"/>
      <c r="AE20" s="28">
        <v>2035</v>
      </c>
      <c r="AF20" s="106">
        <v>45</v>
      </c>
      <c r="AG20" s="86">
        <v>0</v>
      </c>
      <c r="AH20" s="107">
        <v>0</v>
      </c>
      <c r="AI20" s="44">
        <v>0.05</v>
      </c>
      <c r="AJ20" s="107">
        <v>0</v>
      </c>
      <c r="AK20" s="107">
        <v>1682089.889747913</v>
      </c>
      <c r="AL20" s="108">
        <v>0</v>
      </c>
      <c r="AM20" s="86"/>
      <c r="AN20" s="106">
        <v>45</v>
      </c>
      <c r="AO20" s="109">
        <v>22200</v>
      </c>
      <c r="AP20" s="44">
        <v>0.05</v>
      </c>
      <c r="AQ20" s="109">
        <v>15924.611504147628</v>
      </c>
      <c r="AR20" s="108">
        <v>345516.84158710018</v>
      </c>
      <c r="AS20" s="66"/>
      <c r="AT20" s="110">
        <v>0</v>
      </c>
      <c r="AU20" s="111">
        <v>0</v>
      </c>
      <c r="AW20" s="113">
        <v>78854.200000000012</v>
      </c>
    </row>
    <row r="21" spans="1:49" ht="15" x14ac:dyDescent="0.25">
      <c r="A21" s="28">
        <v>2041</v>
      </c>
      <c r="B21" s="28">
        <v>51</v>
      </c>
      <c r="C21" s="33">
        <v>120510</v>
      </c>
      <c r="D21" s="33">
        <v>-23100</v>
      </c>
      <c r="E21" s="33">
        <v>0</v>
      </c>
      <c r="F21" s="33">
        <v>97410</v>
      </c>
      <c r="G21" s="33">
        <v>0</v>
      </c>
      <c r="H21" s="33">
        <v>0</v>
      </c>
      <c r="I21" s="33">
        <v>0</v>
      </c>
      <c r="J21" s="33">
        <v>97410</v>
      </c>
      <c r="K21" s="33">
        <v>-22452.03861066193</v>
      </c>
      <c r="L21" s="33">
        <v>-68472.821752968419</v>
      </c>
      <c r="M21" s="33">
        <v>1971.8189272615491</v>
      </c>
      <c r="N21" s="33"/>
      <c r="O21" s="33"/>
      <c r="P21" s="33"/>
      <c r="Q21" s="28">
        <v>2040</v>
      </c>
      <c r="R21" s="28">
        <v>50</v>
      </c>
      <c r="S21" s="33">
        <v>1986.6792908918942</v>
      </c>
      <c r="T21" s="43">
        <v>6500</v>
      </c>
      <c r="U21" s="41">
        <v>111100</v>
      </c>
      <c r="V21" s="44">
        <v>0.05</v>
      </c>
      <c r="W21" s="41">
        <v>7484.1086308912418</v>
      </c>
      <c r="X21" s="42">
        <v>160416.28124871608</v>
      </c>
      <c r="Y21" s="63"/>
      <c r="Z21" s="63">
        <v>22900</v>
      </c>
      <c r="AA21" s="42">
        <v>569132.93701334915</v>
      </c>
      <c r="AB21" s="88">
        <v>731535.89755295706</v>
      </c>
      <c r="AC21" s="89"/>
      <c r="AE21" s="28">
        <v>2036</v>
      </c>
      <c r="AF21" s="106">
        <v>46</v>
      </c>
      <c r="AG21" s="86">
        <v>0</v>
      </c>
      <c r="AH21" s="107">
        <v>0</v>
      </c>
      <c r="AI21" s="44">
        <v>0.05</v>
      </c>
      <c r="AJ21" s="107">
        <v>0</v>
      </c>
      <c r="AK21" s="107">
        <v>1682089.889747913</v>
      </c>
      <c r="AL21" s="108">
        <v>0</v>
      </c>
      <c r="AM21" s="86"/>
      <c r="AN21" s="106">
        <v>46</v>
      </c>
      <c r="AO21" s="109">
        <v>22400</v>
      </c>
      <c r="AP21" s="44">
        <v>0.05</v>
      </c>
      <c r="AQ21" s="109">
        <v>17835.84207935501</v>
      </c>
      <c r="AR21" s="108">
        <v>385752.68366645521</v>
      </c>
      <c r="AS21" s="66"/>
      <c r="AT21" s="110">
        <v>0</v>
      </c>
      <c r="AU21" s="111">
        <v>0</v>
      </c>
      <c r="AW21" s="113">
        <v>76101.200000000012</v>
      </c>
    </row>
    <row r="22" spans="1:49" ht="15" x14ac:dyDescent="0.25">
      <c r="A22" s="28">
        <v>2042</v>
      </c>
      <c r="B22" s="28">
        <v>52</v>
      </c>
      <c r="C22" s="33">
        <v>122920</v>
      </c>
      <c r="D22" s="33">
        <v>-23200</v>
      </c>
      <c r="E22" s="33">
        <v>0</v>
      </c>
      <c r="F22" s="33">
        <v>99720</v>
      </c>
      <c r="G22" s="33">
        <v>0</v>
      </c>
      <c r="H22" s="33">
        <v>0</v>
      </c>
      <c r="I22" s="33">
        <v>0</v>
      </c>
      <c r="J22" s="33">
        <v>99720</v>
      </c>
      <c r="K22" s="33">
        <v>-22989.494586380308</v>
      </c>
      <c r="L22" s="33">
        <v>-70184.642296792619</v>
      </c>
      <c r="M22" s="33">
        <v>2017.6820440886149</v>
      </c>
      <c r="N22" s="33"/>
      <c r="O22" s="33"/>
      <c r="P22" s="33"/>
      <c r="Q22" s="28">
        <v>2041</v>
      </c>
      <c r="R22" s="28">
        <v>51</v>
      </c>
      <c r="S22" s="33">
        <v>1971.8189272615491</v>
      </c>
      <c r="T22" s="43">
        <v>6500</v>
      </c>
      <c r="U22" s="41">
        <v>112600</v>
      </c>
      <c r="V22" s="44">
        <v>0.05</v>
      </c>
      <c r="W22" s="41">
        <v>8183.3140624358048</v>
      </c>
      <c r="X22" s="42">
        <v>175099.59531115188</v>
      </c>
      <c r="Y22" s="63"/>
      <c r="Z22" s="63">
        <v>23100</v>
      </c>
      <c r="AA22" s="42">
        <v>621267.08386401657</v>
      </c>
      <c r="AB22" s="88">
        <v>798338.49810243002</v>
      </c>
      <c r="AC22" s="89"/>
      <c r="AE22" s="28">
        <v>2037</v>
      </c>
      <c r="AF22" s="106">
        <v>47</v>
      </c>
      <c r="AG22" s="86">
        <v>0</v>
      </c>
      <c r="AH22" s="107">
        <v>0</v>
      </c>
      <c r="AI22" s="44">
        <v>0.05</v>
      </c>
      <c r="AJ22" s="107">
        <v>0</v>
      </c>
      <c r="AK22" s="107">
        <v>1682089.889747913</v>
      </c>
      <c r="AL22" s="108">
        <v>0</v>
      </c>
      <c r="AM22" s="86"/>
      <c r="AN22" s="106">
        <v>47</v>
      </c>
      <c r="AO22" s="109">
        <v>22500</v>
      </c>
      <c r="AP22" s="44">
        <v>0.05</v>
      </c>
      <c r="AQ22" s="109">
        <v>19850.134183322763</v>
      </c>
      <c r="AR22" s="108">
        <v>428102.81784977799</v>
      </c>
      <c r="AS22" s="66"/>
      <c r="AT22" s="110">
        <v>0</v>
      </c>
      <c r="AU22" s="111">
        <v>0</v>
      </c>
      <c r="AW22" s="113">
        <v>73640.600000000006</v>
      </c>
    </row>
    <row r="23" spans="1:49" ht="15" x14ac:dyDescent="0.25">
      <c r="A23" s="28">
        <v>2043</v>
      </c>
      <c r="B23" s="28">
        <v>53</v>
      </c>
      <c r="C23" s="33">
        <v>125380</v>
      </c>
      <c r="D23" s="33">
        <v>-23400</v>
      </c>
      <c r="E23" s="33">
        <v>0</v>
      </c>
      <c r="F23" s="33">
        <v>101980</v>
      </c>
      <c r="G23" s="33">
        <v>0</v>
      </c>
      <c r="H23" s="33">
        <v>0</v>
      </c>
      <c r="I23" s="33">
        <v>0</v>
      </c>
      <c r="J23" s="33">
        <v>101980</v>
      </c>
      <c r="K23" s="33">
        <v>-23509.406168955014</v>
      </c>
      <c r="L23" s="33">
        <v>-71939.258354212434</v>
      </c>
      <c r="M23" s="33">
        <v>2049.0175209211666</v>
      </c>
      <c r="N23" s="33"/>
      <c r="O23" s="33"/>
      <c r="P23" s="33"/>
      <c r="Q23" s="28">
        <v>2042</v>
      </c>
      <c r="R23" s="28">
        <v>52</v>
      </c>
      <c r="S23" s="33">
        <v>2017.6820440886149</v>
      </c>
      <c r="T23" s="43">
        <v>6500</v>
      </c>
      <c r="U23" s="41">
        <v>114100</v>
      </c>
      <c r="V23" s="44">
        <v>0.05</v>
      </c>
      <c r="W23" s="41">
        <v>8917.4797655575949</v>
      </c>
      <c r="X23" s="42">
        <v>190517.07507670947</v>
      </c>
      <c r="Y23" s="63"/>
      <c r="Z23" s="63">
        <v>23200</v>
      </c>
      <c r="AA23" s="42">
        <v>676110.4380572174</v>
      </c>
      <c r="AB23" s="88">
        <v>868645.19517801551</v>
      </c>
      <c r="AC23" s="89"/>
      <c r="AE23" s="28">
        <v>2038</v>
      </c>
      <c r="AF23" s="106">
        <v>48</v>
      </c>
      <c r="AG23" s="86">
        <v>0</v>
      </c>
      <c r="AH23" s="107">
        <v>0</v>
      </c>
      <c r="AI23" s="44">
        <v>0.05</v>
      </c>
      <c r="AJ23" s="107">
        <v>0</v>
      </c>
      <c r="AK23" s="107">
        <v>1682089.889747913</v>
      </c>
      <c r="AL23" s="108">
        <v>0</v>
      </c>
      <c r="AM23" s="86"/>
      <c r="AN23" s="106">
        <v>48</v>
      </c>
      <c r="AO23" s="109">
        <v>22600</v>
      </c>
      <c r="AP23" s="44">
        <v>0.05</v>
      </c>
      <c r="AQ23" s="109">
        <v>21970.1408924889</v>
      </c>
      <c r="AR23" s="108">
        <v>472672.95874226687</v>
      </c>
      <c r="AS23" s="66"/>
      <c r="AT23" s="110">
        <v>0</v>
      </c>
      <c r="AU23" s="111">
        <v>0</v>
      </c>
      <c r="AW23" s="113">
        <v>71481.400000000009</v>
      </c>
    </row>
    <row r="24" spans="1:49" ht="15" x14ac:dyDescent="0.25">
      <c r="A24" s="28">
        <v>2044</v>
      </c>
      <c r="B24" s="28">
        <v>54</v>
      </c>
      <c r="C24" s="33">
        <v>127890</v>
      </c>
      <c r="D24" s="33">
        <v>-23500</v>
      </c>
      <c r="E24" s="33">
        <v>0</v>
      </c>
      <c r="F24" s="33">
        <v>104390</v>
      </c>
      <c r="G24" s="33">
        <v>0</v>
      </c>
      <c r="H24" s="33">
        <v>0</v>
      </c>
      <c r="I24" s="33">
        <v>0</v>
      </c>
      <c r="J24" s="33">
        <v>104390</v>
      </c>
      <c r="K24" s="33">
        <v>-24068.106339734266</v>
      </c>
      <c r="L24" s="33">
        <v>-73737.739813067732</v>
      </c>
      <c r="M24" s="33">
        <v>2033.1713681191686</v>
      </c>
      <c r="N24" s="33"/>
      <c r="O24" s="33"/>
      <c r="P24" s="33"/>
      <c r="Q24" s="28">
        <v>2043</v>
      </c>
      <c r="R24" s="28">
        <v>53</v>
      </c>
      <c r="S24" s="33">
        <v>2049.0175209211666</v>
      </c>
      <c r="T24" s="43">
        <v>6500</v>
      </c>
      <c r="U24" s="41">
        <v>116600</v>
      </c>
      <c r="V24" s="44">
        <v>0.05</v>
      </c>
      <c r="W24" s="41">
        <v>9688.353753835474</v>
      </c>
      <c r="X24" s="42">
        <v>206705.42883054496</v>
      </c>
      <c r="Y24" s="63"/>
      <c r="Z24" s="63">
        <v>23400</v>
      </c>
      <c r="AA24" s="42">
        <v>733900.95996007824</v>
      </c>
      <c r="AB24" s="88">
        <v>942655.40631154436</v>
      </c>
      <c r="AC24" s="89"/>
      <c r="AE24" s="28">
        <v>2039</v>
      </c>
      <c r="AF24" s="106">
        <v>49</v>
      </c>
      <c r="AG24" s="86">
        <v>0</v>
      </c>
      <c r="AH24" s="107">
        <v>0</v>
      </c>
      <c r="AI24" s="44">
        <v>0.05</v>
      </c>
      <c r="AJ24" s="107">
        <v>0</v>
      </c>
      <c r="AK24" s="107">
        <v>1682089.889747913</v>
      </c>
      <c r="AL24" s="108">
        <v>0</v>
      </c>
      <c r="AM24" s="86"/>
      <c r="AN24" s="106">
        <v>49</v>
      </c>
      <c r="AO24" s="109">
        <v>22800</v>
      </c>
      <c r="AP24" s="44">
        <v>0.05</v>
      </c>
      <c r="AQ24" s="109">
        <v>24203.647937113346</v>
      </c>
      <c r="AR24" s="108">
        <v>519676.60667938023</v>
      </c>
      <c r="AS24" s="66"/>
      <c r="AT24" s="110">
        <v>0</v>
      </c>
      <c r="AU24" s="111">
        <v>0</v>
      </c>
      <c r="AW24" s="113">
        <v>69530.8</v>
      </c>
    </row>
    <row r="25" spans="1:49" ht="15" x14ac:dyDescent="0.25">
      <c r="A25" s="28">
        <v>2045</v>
      </c>
      <c r="B25" s="28">
        <v>55</v>
      </c>
      <c r="C25" s="33">
        <v>130450</v>
      </c>
      <c r="D25" s="33">
        <v>-23600</v>
      </c>
      <c r="E25" s="33">
        <v>0</v>
      </c>
      <c r="F25" s="33">
        <v>106850</v>
      </c>
      <c r="G25" s="33">
        <v>0</v>
      </c>
      <c r="H25" s="33">
        <v>0</v>
      </c>
      <c r="I25" s="33">
        <v>0</v>
      </c>
      <c r="J25" s="33">
        <v>106850</v>
      </c>
      <c r="K25" s="33">
        <v>-24637.326766796778</v>
      </c>
      <c r="L25" s="33">
        <v>-75581.183308394422</v>
      </c>
      <c r="M25" s="33">
        <v>1964.6612929279727</v>
      </c>
      <c r="N25" s="33"/>
      <c r="O25" s="33"/>
      <c r="P25" s="33"/>
      <c r="Q25" s="28">
        <v>2044</v>
      </c>
      <c r="R25" s="28">
        <v>54</v>
      </c>
      <c r="S25" s="33">
        <v>2033.1713681191686</v>
      </c>
      <c r="T25" s="43">
        <v>6600</v>
      </c>
      <c r="U25" s="41">
        <v>119000</v>
      </c>
      <c r="V25" s="44">
        <v>0.05</v>
      </c>
      <c r="W25" s="41">
        <v>10500.271441527249</v>
      </c>
      <c r="X25" s="42">
        <v>223805.70027207222</v>
      </c>
      <c r="Y25" s="63"/>
      <c r="Z25" s="63">
        <v>23500</v>
      </c>
      <c r="AA25" s="42">
        <v>794683.50795808213</v>
      </c>
      <c r="AB25" s="88">
        <v>1020522.3795982735</v>
      </c>
      <c r="AC25" s="89"/>
      <c r="AE25" s="28">
        <v>2040</v>
      </c>
      <c r="AF25" s="106">
        <v>50</v>
      </c>
      <c r="AG25" s="86">
        <v>0</v>
      </c>
      <c r="AH25" s="107">
        <v>0</v>
      </c>
      <c r="AI25" s="44">
        <v>0.05</v>
      </c>
      <c r="AJ25" s="107">
        <v>0</v>
      </c>
      <c r="AK25" s="107">
        <v>1682089.889747913</v>
      </c>
      <c r="AL25" s="108">
        <v>0</v>
      </c>
      <c r="AM25" s="86"/>
      <c r="AN25" s="106">
        <v>50</v>
      </c>
      <c r="AO25" s="109">
        <v>22900</v>
      </c>
      <c r="AP25" s="44">
        <v>0.05</v>
      </c>
      <c r="AQ25" s="109">
        <v>26556.33033396901</v>
      </c>
      <c r="AR25" s="108">
        <v>569132.93701334915</v>
      </c>
      <c r="AS25" s="66"/>
      <c r="AT25" s="110">
        <v>0</v>
      </c>
      <c r="AU25" s="111">
        <v>0</v>
      </c>
      <c r="AW25" s="113">
        <v>67897.8</v>
      </c>
    </row>
    <row r="26" spans="1:49" ht="15" x14ac:dyDescent="0.25">
      <c r="A26" s="28">
        <v>2046</v>
      </c>
      <c r="B26" s="28">
        <v>56</v>
      </c>
      <c r="C26" s="33">
        <v>133060</v>
      </c>
      <c r="D26" s="33">
        <v>-23600</v>
      </c>
      <c r="E26" s="33">
        <v>0</v>
      </c>
      <c r="F26" s="33">
        <v>109460</v>
      </c>
      <c r="G26" s="33">
        <v>0</v>
      </c>
      <c r="H26" s="33">
        <v>0</v>
      </c>
      <c r="I26" s="33">
        <v>0</v>
      </c>
      <c r="J26" s="33">
        <v>109460</v>
      </c>
      <c r="K26" s="33">
        <v>-25245.197779079419</v>
      </c>
      <c r="L26" s="33">
        <v>-77470.712891104282</v>
      </c>
      <c r="M26" s="33">
        <v>2008.7506227442718</v>
      </c>
      <c r="N26" s="33"/>
      <c r="O26" s="33"/>
      <c r="P26" s="33"/>
      <c r="Q26" s="28">
        <v>2045</v>
      </c>
      <c r="R26" s="28">
        <v>55</v>
      </c>
      <c r="S26" s="33">
        <v>1964.6612929279727</v>
      </c>
      <c r="T26" s="43">
        <v>6700</v>
      </c>
      <c r="U26" s="41">
        <v>121300</v>
      </c>
      <c r="V26" s="44">
        <v>0.05</v>
      </c>
      <c r="W26" s="41">
        <v>11357.785013603612</v>
      </c>
      <c r="X26" s="42">
        <v>241863.48528567582</v>
      </c>
      <c r="Y26" s="63"/>
      <c r="Z26" s="63">
        <v>23600</v>
      </c>
      <c r="AA26" s="42">
        <v>858607.68335598626</v>
      </c>
      <c r="AB26" s="88">
        <v>1102435.82993459</v>
      </c>
      <c r="AC26" s="89"/>
      <c r="AE26" s="28">
        <v>2041</v>
      </c>
      <c r="AF26" s="106">
        <v>51</v>
      </c>
      <c r="AG26" s="86">
        <v>0</v>
      </c>
      <c r="AH26" s="107">
        <v>0</v>
      </c>
      <c r="AI26" s="44">
        <v>0.05</v>
      </c>
      <c r="AJ26" s="107">
        <v>0</v>
      </c>
      <c r="AK26" s="107">
        <v>1682089.889747913</v>
      </c>
      <c r="AL26" s="108">
        <v>0</v>
      </c>
      <c r="AM26" s="86"/>
      <c r="AN26" s="106">
        <v>51</v>
      </c>
      <c r="AO26" s="109">
        <v>23100</v>
      </c>
      <c r="AP26" s="44">
        <v>0.05</v>
      </c>
      <c r="AQ26" s="109">
        <v>29034.146850667457</v>
      </c>
      <c r="AR26" s="108">
        <v>621267.08386401657</v>
      </c>
      <c r="AS26" s="66"/>
      <c r="AT26" s="110">
        <v>0</v>
      </c>
      <c r="AU26" s="111">
        <v>0</v>
      </c>
      <c r="AW26" s="113">
        <v>66489.600000000006</v>
      </c>
    </row>
    <row r="27" spans="1:49" ht="15" x14ac:dyDescent="0.25">
      <c r="A27" s="28">
        <v>2047</v>
      </c>
      <c r="B27" s="28">
        <v>57</v>
      </c>
      <c r="C27" s="33">
        <v>135720</v>
      </c>
      <c r="D27" s="33">
        <v>-23700</v>
      </c>
      <c r="E27" s="33">
        <v>0</v>
      </c>
      <c r="F27" s="33">
        <v>112020</v>
      </c>
      <c r="G27" s="33">
        <v>0</v>
      </c>
      <c r="H27" s="33">
        <v>0</v>
      </c>
      <c r="I27" s="33">
        <v>0</v>
      </c>
      <c r="J27" s="33">
        <v>112020</v>
      </c>
      <c r="K27" s="33">
        <v>-25835.248339993046</v>
      </c>
      <c r="L27" s="33">
        <v>-79407.480713381883</v>
      </c>
      <c r="M27" s="33">
        <v>1986.021569369339</v>
      </c>
      <c r="N27" s="33"/>
      <c r="O27" s="33"/>
      <c r="P27" s="33"/>
      <c r="Q27" s="28">
        <v>2046</v>
      </c>
      <c r="R27" s="28">
        <v>56</v>
      </c>
      <c r="S27" s="33">
        <v>2008.7506227442718</v>
      </c>
      <c r="T27" s="43">
        <v>6700</v>
      </c>
      <c r="U27" s="41">
        <v>123600</v>
      </c>
      <c r="V27" s="44">
        <v>0.05</v>
      </c>
      <c r="W27" s="41">
        <v>12260.674264283793</v>
      </c>
      <c r="X27" s="42">
        <v>260824.15954995962</v>
      </c>
      <c r="Y27" s="63"/>
      <c r="Z27" s="63">
        <v>23600</v>
      </c>
      <c r="AA27" s="42">
        <v>925728.06752378563</v>
      </c>
      <c r="AB27" s="88">
        <v>1188560.9776964895</v>
      </c>
      <c r="AC27" s="89"/>
      <c r="AE27" s="28">
        <v>2042</v>
      </c>
      <c r="AF27" s="106">
        <v>52</v>
      </c>
      <c r="AG27" s="86">
        <v>0</v>
      </c>
      <c r="AH27" s="107">
        <v>0</v>
      </c>
      <c r="AI27" s="44">
        <v>0.05</v>
      </c>
      <c r="AJ27" s="107">
        <v>0</v>
      </c>
      <c r="AK27" s="107">
        <v>1682089.889747913</v>
      </c>
      <c r="AL27" s="108">
        <v>0</v>
      </c>
      <c r="AM27" s="86"/>
      <c r="AN27" s="106">
        <v>52</v>
      </c>
      <c r="AO27" s="109">
        <v>23200</v>
      </c>
      <c r="AP27" s="44">
        <v>0.05</v>
      </c>
      <c r="AQ27" s="109">
        <v>31643.35419320083</v>
      </c>
      <c r="AR27" s="108">
        <v>676110.4380572174</v>
      </c>
      <c r="AS27" s="66"/>
      <c r="AT27" s="110">
        <v>0</v>
      </c>
      <c r="AU27" s="111">
        <v>0</v>
      </c>
      <c r="AW27" s="113">
        <v>65415.200000000012</v>
      </c>
    </row>
    <row r="28" spans="1:49" ht="15" x14ac:dyDescent="0.25">
      <c r="A28" s="28">
        <v>2048</v>
      </c>
      <c r="B28" s="28">
        <v>58</v>
      </c>
      <c r="C28" s="33">
        <v>138430</v>
      </c>
      <c r="D28" s="33">
        <v>-23800</v>
      </c>
      <c r="E28" s="33">
        <v>0</v>
      </c>
      <c r="F28" s="33">
        <v>114630</v>
      </c>
      <c r="G28" s="33">
        <v>0</v>
      </c>
      <c r="H28" s="33">
        <v>0</v>
      </c>
      <c r="I28" s="33">
        <v>0</v>
      </c>
      <c r="J28" s="33">
        <v>114630</v>
      </c>
      <c r="K28" s="33">
        <v>-26435.60602051649</v>
      </c>
      <c r="L28" s="33">
        <v>-81392.667731216425</v>
      </c>
      <c r="M28" s="33">
        <v>1987.7478176364311</v>
      </c>
      <c r="N28" s="33"/>
      <c r="O28" s="33"/>
      <c r="P28" s="33"/>
      <c r="Q28" s="28">
        <v>2047</v>
      </c>
      <c r="R28" s="28">
        <v>57</v>
      </c>
      <c r="S28" s="33">
        <v>1986.021569369339</v>
      </c>
      <c r="T28" s="43">
        <v>6800</v>
      </c>
      <c r="U28" s="41">
        <v>125800</v>
      </c>
      <c r="V28" s="44">
        <v>0.05</v>
      </c>
      <c r="W28" s="41">
        <v>13211.207977497979</v>
      </c>
      <c r="X28" s="42">
        <v>280835.36752745754</v>
      </c>
      <c r="Y28" s="63"/>
      <c r="Z28" s="63">
        <v>23700</v>
      </c>
      <c r="AA28" s="42">
        <v>996306.97089997493</v>
      </c>
      <c r="AB28" s="88">
        <v>1279128.3599968017</v>
      </c>
      <c r="AC28" s="89"/>
      <c r="AE28" s="28">
        <v>2043</v>
      </c>
      <c r="AF28" s="106">
        <v>53</v>
      </c>
      <c r="AG28" s="86">
        <v>0</v>
      </c>
      <c r="AH28" s="107">
        <v>0</v>
      </c>
      <c r="AI28" s="44">
        <v>0.05</v>
      </c>
      <c r="AJ28" s="107">
        <v>0</v>
      </c>
      <c r="AK28" s="107">
        <v>1682089.889747913</v>
      </c>
      <c r="AL28" s="108">
        <v>0</v>
      </c>
      <c r="AM28" s="86"/>
      <c r="AN28" s="106">
        <v>53</v>
      </c>
      <c r="AO28" s="109">
        <v>23400</v>
      </c>
      <c r="AP28" s="44">
        <v>0.05</v>
      </c>
      <c r="AQ28" s="109">
        <v>34390.52190286087</v>
      </c>
      <c r="AR28" s="108">
        <v>733900.95996007824</v>
      </c>
      <c r="AS28" s="66"/>
      <c r="AT28" s="110">
        <v>0</v>
      </c>
      <c r="AU28" s="111">
        <v>0</v>
      </c>
      <c r="AW28" s="113">
        <v>64583.600000000006</v>
      </c>
    </row>
    <row r="29" spans="1:49" ht="15" x14ac:dyDescent="0.25">
      <c r="A29" s="28">
        <v>2049</v>
      </c>
      <c r="B29" s="28">
        <v>59</v>
      </c>
      <c r="C29" s="33">
        <v>141200</v>
      </c>
      <c r="D29" s="33">
        <v>-23900</v>
      </c>
      <c r="E29" s="33">
        <v>0</v>
      </c>
      <c r="F29" s="33">
        <v>117300</v>
      </c>
      <c r="G29" s="33">
        <v>0</v>
      </c>
      <c r="H29" s="33">
        <v>0</v>
      </c>
      <c r="I29" s="33">
        <v>0</v>
      </c>
      <c r="J29" s="33">
        <v>117300</v>
      </c>
      <c r="K29" s="33">
        <v>-27049.016971758236</v>
      </c>
      <c r="L29" s="33">
        <v>-83427.484424496826</v>
      </c>
      <c r="M29" s="33">
        <v>2011.2464213813728</v>
      </c>
      <c r="N29" s="33"/>
      <c r="O29" s="33"/>
      <c r="P29" s="33"/>
      <c r="Q29" s="28">
        <v>2048</v>
      </c>
      <c r="R29" s="28">
        <v>58</v>
      </c>
      <c r="S29" s="33">
        <v>1987.7478176364311</v>
      </c>
      <c r="T29" s="43">
        <v>6800</v>
      </c>
      <c r="U29" s="41">
        <v>128000</v>
      </c>
      <c r="V29" s="44">
        <v>0.05</v>
      </c>
      <c r="W29" s="41">
        <v>14211.768376372878</v>
      </c>
      <c r="X29" s="42">
        <v>301847.13590383041</v>
      </c>
      <c r="Y29" s="63"/>
      <c r="Z29" s="63">
        <v>23800</v>
      </c>
      <c r="AA29" s="42">
        <v>1070517.3194449737</v>
      </c>
      <c r="AB29" s="88">
        <v>1374352.2031664406</v>
      </c>
      <c r="AC29" s="89"/>
      <c r="AE29" s="28">
        <v>2044</v>
      </c>
      <c r="AF29" s="106">
        <v>54</v>
      </c>
      <c r="AG29" s="86">
        <v>0</v>
      </c>
      <c r="AH29" s="107">
        <v>0</v>
      </c>
      <c r="AI29" s="44">
        <v>0.05</v>
      </c>
      <c r="AJ29" s="107">
        <v>0</v>
      </c>
      <c r="AK29" s="107">
        <v>1682089.889747913</v>
      </c>
      <c r="AL29" s="108">
        <v>0</v>
      </c>
      <c r="AM29" s="86"/>
      <c r="AN29" s="106">
        <v>54</v>
      </c>
      <c r="AO29" s="109">
        <v>23500</v>
      </c>
      <c r="AP29" s="44">
        <v>0.05</v>
      </c>
      <c r="AQ29" s="109">
        <v>37282.547998003916</v>
      </c>
      <c r="AR29" s="108">
        <v>794683.50795808213</v>
      </c>
      <c r="AS29" s="66"/>
      <c r="AT29" s="110">
        <v>0</v>
      </c>
      <c r="AU29" s="111">
        <v>0</v>
      </c>
      <c r="AW29" s="113">
        <v>64103.8</v>
      </c>
    </row>
    <row r="30" spans="1:49" ht="15" x14ac:dyDescent="0.25">
      <c r="A30" s="28">
        <v>2050</v>
      </c>
      <c r="B30" s="28">
        <v>60</v>
      </c>
      <c r="C30" s="33">
        <v>144020</v>
      </c>
      <c r="D30" s="33">
        <v>-23900</v>
      </c>
      <c r="E30" s="33">
        <v>0</v>
      </c>
      <c r="F30" s="33">
        <v>120120</v>
      </c>
      <c r="G30" s="33">
        <v>0</v>
      </c>
      <c r="H30" s="33">
        <v>0</v>
      </c>
      <c r="I30" s="33">
        <v>0</v>
      </c>
      <c r="J30" s="33">
        <v>120120</v>
      </c>
      <c r="K30" s="33">
        <v>-27700.785896975336</v>
      </c>
      <c r="L30" s="33">
        <v>-85513.171535109243</v>
      </c>
      <c r="M30" s="33">
        <v>2017.2889892967869</v>
      </c>
      <c r="N30" s="33"/>
      <c r="O30" s="33"/>
      <c r="P30" s="33"/>
      <c r="Q30" s="28">
        <v>2049</v>
      </c>
      <c r="R30" s="28">
        <v>59</v>
      </c>
      <c r="S30" s="33">
        <v>2011.2464213813728</v>
      </c>
      <c r="T30" s="43">
        <v>6800</v>
      </c>
      <c r="U30" s="41">
        <v>130200</v>
      </c>
      <c r="V30" s="44">
        <v>0.05</v>
      </c>
      <c r="W30" s="41">
        <v>15262.356795191521</v>
      </c>
      <c r="X30" s="42">
        <v>323909.49269902194</v>
      </c>
      <c r="Y30" s="63"/>
      <c r="Z30" s="63">
        <v>23900</v>
      </c>
      <c r="AA30" s="42">
        <v>1148540.6854172223</v>
      </c>
      <c r="AB30" s="88">
        <v>1474461.4245376256</v>
      </c>
      <c r="AC30" s="89"/>
      <c r="AE30" s="28">
        <v>2045</v>
      </c>
      <c r="AF30" s="106">
        <v>55</v>
      </c>
      <c r="AG30" s="86">
        <v>0</v>
      </c>
      <c r="AH30" s="107">
        <v>0</v>
      </c>
      <c r="AI30" s="44">
        <v>0.05</v>
      </c>
      <c r="AJ30" s="107">
        <v>0</v>
      </c>
      <c r="AK30" s="107">
        <v>1682089.889747913</v>
      </c>
      <c r="AL30" s="108">
        <v>0</v>
      </c>
      <c r="AM30" s="86"/>
      <c r="AN30" s="106">
        <v>55</v>
      </c>
      <c r="AO30" s="109">
        <v>23600</v>
      </c>
      <c r="AP30" s="44">
        <v>0.05</v>
      </c>
      <c r="AQ30" s="109">
        <v>40324.17539790411</v>
      </c>
      <c r="AR30" s="108">
        <v>858607.68335598626</v>
      </c>
      <c r="AS30" s="66"/>
      <c r="AT30" s="110">
        <v>0</v>
      </c>
      <c r="AU30" s="111">
        <v>0</v>
      </c>
      <c r="AW30" s="113">
        <v>63984.800000000003</v>
      </c>
    </row>
    <row r="31" spans="1:49" ht="15" x14ac:dyDescent="0.25">
      <c r="A31" s="28">
        <v>2051</v>
      </c>
      <c r="B31" s="28">
        <v>61</v>
      </c>
      <c r="C31" s="33">
        <v>146900</v>
      </c>
      <c r="D31" s="33">
        <v>-24000</v>
      </c>
      <c r="E31" s="33">
        <v>0</v>
      </c>
      <c r="F31" s="33">
        <v>122900</v>
      </c>
      <c r="G31" s="33">
        <v>0</v>
      </c>
      <c r="H31" s="33">
        <v>0</v>
      </c>
      <c r="I31" s="33">
        <v>0</v>
      </c>
      <c r="J31" s="33">
        <v>122900</v>
      </c>
      <c r="K31" s="33">
        <v>-28337.256023038688</v>
      </c>
      <c r="L31" s="33">
        <v>-87651.00082348696</v>
      </c>
      <c r="M31" s="33">
        <v>2029.0321427711388</v>
      </c>
      <c r="N31" s="33"/>
      <c r="O31" s="33"/>
      <c r="P31" s="33"/>
      <c r="Q31" s="28">
        <v>2050</v>
      </c>
      <c r="R31" s="28">
        <v>60</v>
      </c>
      <c r="S31" s="33">
        <v>2017.2889892967869</v>
      </c>
      <c r="T31" s="43">
        <v>6900</v>
      </c>
      <c r="U31" s="41">
        <v>132800</v>
      </c>
      <c r="V31" s="44">
        <v>0.05</v>
      </c>
      <c r="W31" s="41">
        <v>16367.974634951097</v>
      </c>
      <c r="X31" s="42">
        <v>347177.46733397304</v>
      </c>
      <c r="Y31" s="63"/>
      <c r="Z31" s="63">
        <v>23900</v>
      </c>
      <c r="AA31" s="42">
        <v>1230465.2196880835</v>
      </c>
      <c r="AB31" s="88">
        <v>1579659.9760113533</v>
      </c>
      <c r="AC31" s="89"/>
      <c r="AE31" s="28">
        <v>2046</v>
      </c>
      <c r="AF31" s="106">
        <v>56</v>
      </c>
      <c r="AG31" s="86">
        <v>0</v>
      </c>
      <c r="AH31" s="107">
        <v>0</v>
      </c>
      <c r="AI31" s="44">
        <v>0.05</v>
      </c>
      <c r="AJ31" s="107">
        <v>0</v>
      </c>
      <c r="AK31" s="107">
        <v>1682089.889747913</v>
      </c>
      <c r="AL31" s="108">
        <v>0</v>
      </c>
      <c r="AM31" s="86"/>
      <c r="AN31" s="106">
        <v>56</v>
      </c>
      <c r="AO31" s="109">
        <v>23600</v>
      </c>
      <c r="AP31" s="44">
        <v>0.05</v>
      </c>
      <c r="AQ31" s="109">
        <v>43520.384167799319</v>
      </c>
      <c r="AR31" s="108">
        <v>925728.06752378563</v>
      </c>
      <c r="AS31" s="66"/>
      <c r="AT31" s="110">
        <v>0</v>
      </c>
      <c r="AU31" s="111">
        <v>0</v>
      </c>
      <c r="AW31" s="113">
        <v>64335.600000000006</v>
      </c>
    </row>
    <row r="32" spans="1:49" ht="15" x14ac:dyDescent="0.25">
      <c r="A32" s="28">
        <v>2052</v>
      </c>
      <c r="B32" s="28">
        <v>62</v>
      </c>
      <c r="C32" s="33">
        <v>149840</v>
      </c>
      <c r="D32" s="33">
        <v>-24100</v>
      </c>
      <c r="E32" s="33">
        <v>0</v>
      </c>
      <c r="F32" s="33">
        <v>125740</v>
      </c>
      <c r="G32" s="33">
        <v>0</v>
      </c>
      <c r="H32" s="33">
        <v>0</v>
      </c>
      <c r="I32" s="33">
        <v>0</v>
      </c>
      <c r="J32" s="33">
        <v>125740</v>
      </c>
      <c r="K32" s="33">
        <v>-28986.549071333793</v>
      </c>
      <c r="L32" s="33">
        <v>-89842.275844074131</v>
      </c>
      <c r="M32" s="33">
        <v>2040.2072273632148</v>
      </c>
      <c r="N32" s="33"/>
      <c r="O32" s="33"/>
      <c r="P32" s="33"/>
      <c r="Q32" s="28">
        <v>2051</v>
      </c>
      <c r="R32" s="28">
        <v>61</v>
      </c>
      <c r="S32" s="33">
        <v>2029.0321427711388</v>
      </c>
      <c r="T32" s="43">
        <v>6900</v>
      </c>
      <c r="U32" s="41">
        <v>135400</v>
      </c>
      <c r="V32" s="44">
        <v>0.05</v>
      </c>
      <c r="W32" s="41">
        <v>17531.373366698652</v>
      </c>
      <c r="X32" s="42">
        <v>371608.84070067166</v>
      </c>
      <c r="Y32" s="63"/>
      <c r="Z32" s="63">
        <v>24000</v>
      </c>
      <c r="AA32" s="42">
        <v>1316588.4806724878</v>
      </c>
      <c r="AB32" s="88">
        <v>1690226.3535159305</v>
      </c>
      <c r="AC32" s="89"/>
      <c r="AE32" s="28">
        <v>2047</v>
      </c>
      <c r="AF32" s="106">
        <v>57</v>
      </c>
      <c r="AG32" s="86">
        <v>0</v>
      </c>
      <c r="AH32" s="107">
        <v>0</v>
      </c>
      <c r="AI32" s="44">
        <v>0.05</v>
      </c>
      <c r="AJ32" s="107">
        <v>0</v>
      </c>
      <c r="AK32" s="107">
        <v>1682089.889747913</v>
      </c>
      <c r="AL32" s="108">
        <v>0</v>
      </c>
      <c r="AM32" s="86"/>
      <c r="AN32" s="106">
        <v>57</v>
      </c>
      <c r="AO32" s="109">
        <v>23700</v>
      </c>
      <c r="AP32" s="44">
        <v>0.05</v>
      </c>
      <c r="AQ32" s="109">
        <v>46878.903376189286</v>
      </c>
      <c r="AR32" s="108">
        <v>996306.97089997493</v>
      </c>
      <c r="AS32" s="66"/>
      <c r="AT32" s="110">
        <v>0</v>
      </c>
      <c r="AU32" s="111">
        <v>0</v>
      </c>
      <c r="AW32" s="113">
        <v>65065.200000000012</v>
      </c>
    </row>
    <row r="33" spans="1:49" ht="15" x14ac:dyDescent="0.25">
      <c r="A33" s="28">
        <v>2053</v>
      </c>
      <c r="B33" s="28">
        <v>63</v>
      </c>
      <c r="C33" s="33">
        <v>152840</v>
      </c>
      <c r="D33" s="33">
        <v>-24100</v>
      </c>
      <c r="E33" s="33">
        <v>0</v>
      </c>
      <c r="F33" s="33">
        <v>128740</v>
      </c>
      <c r="G33" s="33">
        <v>0</v>
      </c>
      <c r="H33" s="33">
        <v>0</v>
      </c>
      <c r="I33" s="33">
        <v>0</v>
      </c>
      <c r="J33" s="33">
        <v>128740</v>
      </c>
      <c r="K33" s="33">
        <v>-29676.785228085715</v>
      </c>
      <c r="L33" s="33">
        <v>-92088.332740175974</v>
      </c>
      <c r="M33" s="33">
        <v>2015.0892591015217</v>
      </c>
      <c r="N33" s="33"/>
      <c r="O33" s="33"/>
      <c r="P33" s="33"/>
      <c r="Q33" s="28">
        <v>2052</v>
      </c>
      <c r="R33" s="28">
        <v>62</v>
      </c>
      <c r="S33" s="33">
        <v>2040.2072273632148</v>
      </c>
      <c r="T33" s="43">
        <v>6900</v>
      </c>
      <c r="U33" s="41">
        <v>138000</v>
      </c>
      <c r="V33" s="44">
        <v>0.05</v>
      </c>
      <c r="W33" s="41">
        <v>18752.942035033582</v>
      </c>
      <c r="X33" s="42">
        <v>397261.78273570526</v>
      </c>
      <c r="Y33" s="63"/>
      <c r="Z33" s="63">
        <v>24100</v>
      </c>
      <c r="AA33" s="42">
        <v>1407120.4047061121</v>
      </c>
      <c r="AB33" s="88">
        <v>1806422.3946691805</v>
      </c>
      <c r="AC33" s="89"/>
      <c r="AE33" s="28">
        <v>2048</v>
      </c>
      <c r="AF33" s="106">
        <v>58</v>
      </c>
      <c r="AG33" s="86">
        <v>0</v>
      </c>
      <c r="AH33" s="107">
        <v>0</v>
      </c>
      <c r="AI33" s="44">
        <v>0.05</v>
      </c>
      <c r="AJ33" s="107">
        <v>0</v>
      </c>
      <c r="AK33" s="107">
        <v>1682089.889747913</v>
      </c>
      <c r="AL33" s="108">
        <v>0</v>
      </c>
      <c r="AM33" s="86"/>
      <c r="AN33" s="106">
        <v>58</v>
      </c>
      <c r="AO33" s="109">
        <v>23800</v>
      </c>
      <c r="AP33" s="44">
        <v>0.05</v>
      </c>
      <c r="AQ33" s="109">
        <v>50410.348544998749</v>
      </c>
      <c r="AR33" s="108">
        <v>1070517.3194449737</v>
      </c>
      <c r="AS33" s="66"/>
      <c r="AT33" s="110">
        <v>0</v>
      </c>
      <c r="AU33" s="111">
        <v>0</v>
      </c>
      <c r="AW33" s="113">
        <v>66182.600000000006</v>
      </c>
    </row>
    <row r="34" spans="1:49" ht="15" x14ac:dyDescent="0.25">
      <c r="A34" s="28">
        <v>2054</v>
      </c>
      <c r="B34" s="28">
        <v>64</v>
      </c>
      <c r="C34" s="33">
        <v>155900</v>
      </c>
      <c r="D34" s="33">
        <v>-24100</v>
      </c>
      <c r="E34" s="33">
        <v>0</v>
      </c>
      <c r="F34" s="33">
        <v>131800</v>
      </c>
      <c r="G34" s="33">
        <v>0</v>
      </c>
      <c r="H34" s="33">
        <v>0</v>
      </c>
      <c r="I34" s="33">
        <v>0</v>
      </c>
      <c r="J34" s="33">
        <v>131800</v>
      </c>
      <c r="K34" s="33">
        <v>-30379.683114096817</v>
      </c>
      <c r="L34" s="33">
        <v>-94390.541058680363</v>
      </c>
      <c r="M34" s="33">
        <v>2044.8650863243456</v>
      </c>
      <c r="N34" s="33"/>
      <c r="O34" s="33"/>
      <c r="P34" s="33"/>
      <c r="Q34" s="28">
        <v>2053</v>
      </c>
      <c r="R34" s="28">
        <v>63</v>
      </c>
      <c r="S34" s="33">
        <v>2015.0892591015217</v>
      </c>
      <c r="T34" s="43">
        <v>7000</v>
      </c>
      <c r="U34" s="41">
        <v>140500</v>
      </c>
      <c r="V34" s="44">
        <v>0.05</v>
      </c>
      <c r="W34" s="41">
        <v>20038.089136785264</v>
      </c>
      <c r="X34" s="42">
        <v>424299.8718724905</v>
      </c>
      <c r="Y34" s="63"/>
      <c r="Z34" s="63">
        <v>24100</v>
      </c>
      <c r="AA34" s="42">
        <v>1502178.9249414178</v>
      </c>
      <c r="AB34" s="88">
        <v>1928493.8860730098</v>
      </c>
      <c r="AC34" s="89"/>
      <c r="AE34" s="28">
        <v>2049</v>
      </c>
      <c r="AF34" s="106">
        <v>59</v>
      </c>
      <c r="AG34" s="86">
        <v>0</v>
      </c>
      <c r="AH34" s="107">
        <v>0</v>
      </c>
      <c r="AI34" s="44">
        <v>0.05</v>
      </c>
      <c r="AJ34" s="107">
        <v>0</v>
      </c>
      <c r="AK34" s="107">
        <v>1682089.889747913</v>
      </c>
      <c r="AL34" s="108">
        <v>0</v>
      </c>
      <c r="AM34" s="86"/>
      <c r="AN34" s="106">
        <v>59</v>
      </c>
      <c r="AO34" s="109">
        <v>23900</v>
      </c>
      <c r="AP34" s="44">
        <v>0.05</v>
      </c>
      <c r="AQ34" s="109">
        <v>54123.365972248692</v>
      </c>
      <c r="AR34" s="108">
        <v>1148540.6854172223</v>
      </c>
      <c r="AS34" s="66"/>
      <c r="AT34" s="110">
        <v>0</v>
      </c>
      <c r="AU34" s="111">
        <v>0</v>
      </c>
      <c r="AW34" s="113">
        <v>67698.600000000006</v>
      </c>
    </row>
    <row r="35" spans="1:49" ht="15" x14ac:dyDescent="0.25">
      <c r="A35" s="28">
        <v>2055</v>
      </c>
      <c r="B35" s="28">
        <v>65</v>
      </c>
      <c r="C35" s="33">
        <v>0</v>
      </c>
      <c r="D35" s="33">
        <v>0</v>
      </c>
      <c r="E35" s="33">
        <v>41289.193304615386</v>
      </c>
      <c r="F35" s="33">
        <v>41289.193304615386</v>
      </c>
      <c r="G35" s="33">
        <v>14385.719039999998</v>
      </c>
      <c r="H35" s="33">
        <v>0</v>
      </c>
      <c r="I35" s="33">
        <v>14385.719039999998</v>
      </c>
      <c r="J35" s="33">
        <v>55674.912344615383</v>
      </c>
      <c r="K35" s="33">
        <v>-2404.2969546051245</v>
      </c>
      <c r="L35" s="33">
        <v>-96750.304585147358</v>
      </c>
      <c r="M35" s="33">
        <v>1965.1758911872457</v>
      </c>
      <c r="N35" s="33"/>
      <c r="O35" s="33"/>
      <c r="P35" s="33"/>
      <c r="Q35" s="28">
        <v>2054</v>
      </c>
      <c r="R35" s="28">
        <v>64</v>
      </c>
      <c r="S35" s="33">
        <v>2044.8650863243456</v>
      </c>
      <c r="T35" s="43">
        <v>7000</v>
      </c>
      <c r="U35" s="41">
        <v>143000</v>
      </c>
      <c r="V35" s="44">
        <v>0.05</v>
      </c>
      <c r="W35" s="41">
        <v>21389.993593624527</v>
      </c>
      <c r="X35" s="42">
        <v>452689.86546611501</v>
      </c>
      <c r="Y35" s="63"/>
      <c r="Z35" s="63">
        <v>24100</v>
      </c>
      <c r="AA35" s="42">
        <v>1601990.3711884886</v>
      </c>
      <c r="AB35" s="88">
        <v>2056725.1017409279</v>
      </c>
      <c r="AC35" s="89"/>
      <c r="AE35" s="28">
        <v>2050</v>
      </c>
      <c r="AF35" s="106">
        <v>60</v>
      </c>
      <c r="AG35" s="86">
        <v>0</v>
      </c>
      <c r="AH35" s="107">
        <v>0</v>
      </c>
      <c r="AI35" s="44">
        <v>0.05</v>
      </c>
      <c r="AJ35" s="107">
        <v>0</v>
      </c>
      <c r="AK35" s="107">
        <v>1682089.889747913</v>
      </c>
      <c r="AL35" s="108">
        <v>0</v>
      </c>
      <c r="AM35" s="86"/>
      <c r="AN35" s="106">
        <v>60</v>
      </c>
      <c r="AO35" s="109">
        <v>23900</v>
      </c>
      <c r="AP35" s="44">
        <v>0.05</v>
      </c>
      <c r="AQ35" s="109">
        <v>58024.534270861121</v>
      </c>
      <c r="AR35" s="108">
        <v>1230465.2196880835</v>
      </c>
      <c r="AS35" s="66"/>
      <c r="AT35" s="110">
        <v>0</v>
      </c>
      <c r="AU35" s="111">
        <v>0</v>
      </c>
      <c r="AW35" s="113">
        <v>69722.200000000012</v>
      </c>
    </row>
    <row r="36" spans="1:49" ht="15" x14ac:dyDescent="0.25">
      <c r="A36" s="28">
        <v>2056</v>
      </c>
      <c r="B36" s="28">
        <v>66</v>
      </c>
      <c r="C36" s="33">
        <v>0</v>
      </c>
      <c r="D36" s="33">
        <v>70143.148402487976</v>
      </c>
      <c r="E36" s="33">
        <v>45943.611458953848</v>
      </c>
      <c r="F36" s="33">
        <v>116086.75986144182</v>
      </c>
      <c r="G36" s="33">
        <v>16007.721599999999</v>
      </c>
      <c r="H36" s="33">
        <v>407.15999999999997</v>
      </c>
      <c r="I36" s="33">
        <v>16414.881600000001</v>
      </c>
      <c r="J36" s="33">
        <v>132501.64146144182</v>
      </c>
      <c r="K36" s="33">
        <v>-21897.764081224406</v>
      </c>
      <c r="L36" s="33">
        <v>-99169.062199776032</v>
      </c>
      <c r="M36" s="33">
        <v>1999.9910716286249</v>
      </c>
      <c r="N36" s="33"/>
      <c r="O36" s="33"/>
      <c r="P36" s="33"/>
      <c r="Q36" s="28">
        <v>2055</v>
      </c>
      <c r="R36" s="28">
        <v>65</v>
      </c>
      <c r="S36" s="33">
        <v>1965.1758911872457</v>
      </c>
      <c r="T36" s="43">
        <v>-43400</v>
      </c>
      <c r="U36" s="41">
        <v>195900</v>
      </c>
      <c r="V36" s="44">
        <v>0.05</v>
      </c>
      <c r="W36" s="41">
        <v>21549.49327330575</v>
      </c>
      <c r="X36" s="42">
        <v>430839.35873942077</v>
      </c>
      <c r="Y36" s="63"/>
      <c r="Z36" s="63"/>
      <c r="AA36" s="42">
        <v>1682089.889747913</v>
      </c>
      <c r="AB36" s="88">
        <v>2114894.4243785208</v>
      </c>
      <c r="AC36" s="89"/>
      <c r="AE36" s="28">
        <v>2051</v>
      </c>
      <c r="AF36" s="106">
        <v>61</v>
      </c>
      <c r="AG36" s="86">
        <v>0</v>
      </c>
      <c r="AH36" s="107">
        <v>0</v>
      </c>
      <c r="AI36" s="44">
        <v>0.05</v>
      </c>
      <c r="AJ36" s="107">
        <v>0</v>
      </c>
      <c r="AK36" s="107">
        <v>1682089.889747913</v>
      </c>
      <c r="AL36" s="108">
        <v>0</v>
      </c>
      <c r="AM36" s="86"/>
      <c r="AN36" s="106">
        <v>61</v>
      </c>
      <c r="AO36" s="109">
        <v>24000</v>
      </c>
      <c r="AP36" s="44">
        <v>0.05</v>
      </c>
      <c r="AQ36" s="109">
        <v>62123.26098440418</v>
      </c>
      <c r="AR36" s="108">
        <v>1316588.4806724878</v>
      </c>
      <c r="AS36" s="66"/>
      <c r="AT36" s="110">
        <v>0</v>
      </c>
      <c r="AU36" s="111">
        <v>0</v>
      </c>
      <c r="AW36" s="113">
        <v>72164.200000000012</v>
      </c>
    </row>
    <row r="37" spans="1:49" ht="15" x14ac:dyDescent="0.25">
      <c r="A37" s="28">
        <v>2057</v>
      </c>
      <c r="B37" s="28">
        <v>67</v>
      </c>
      <c r="C37" s="33">
        <v>0</v>
      </c>
      <c r="D37" s="33">
        <v>73701.948084839998</v>
      </c>
      <c r="E37" s="33">
        <v>46862.483688132917</v>
      </c>
      <c r="F37" s="33">
        <v>120564.43177297292</v>
      </c>
      <c r="G37" s="33">
        <v>16321.931519999998</v>
      </c>
      <c r="H37" s="33">
        <v>611.19600000000003</v>
      </c>
      <c r="I37" s="33">
        <v>16933.127519999998</v>
      </c>
      <c r="J37" s="33">
        <v>137497.55929297293</v>
      </c>
      <c r="K37" s="33">
        <v>-23743.982334708824</v>
      </c>
      <c r="L37" s="33">
        <v>-101648.28875477043</v>
      </c>
      <c r="M37" s="33">
        <v>2005.2792751223024</v>
      </c>
      <c r="N37" s="33"/>
      <c r="O37" s="33"/>
      <c r="P37" s="33"/>
      <c r="Q37" s="28">
        <v>2056</v>
      </c>
      <c r="R37" s="28">
        <v>66</v>
      </c>
      <c r="S37" s="33">
        <v>1999.9910716286249</v>
      </c>
      <c r="T37" s="43">
        <v>11400</v>
      </c>
      <c r="U37" s="41">
        <v>194000</v>
      </c>
      <c r="V37" s="44">
        <v>0.05</v>
      </c>
      <c r="W37" s="41">
        <v>21826.967936971039</v>
      </c>
      <c r="X37" s="42">
        <v>464066.32667639182</v>
      </c>
      <c r="Y37" s="63"/>
      <c r="Z37" s="63">
        <v>0</v>
      </c>
      <c r="AA37" s="42">
        <v>1694297.6571227587</v>
      </c>
      <c r="AB37" s="88">
        <v>2160363.9748707791</v>
      </c>
      <c r="AC37" s="89"/>
      <c r="AE37" s="28">
        <v>2052</v>
      </c>
      <c r="AF37" s="106">
        <v>62</v>
      </c>
      <c r="AG37" s="86">
        <v>0</v>
      </c>
      <c r="AH37" s="107">
        <v>0</v>
      </c>
      <c r="AI37" s="44">
        <v>0.05</v>
      </c>
      <c r="AJ37" s="107">
        <v>0</v>
      </c>
      <c r="AK37" s="107">
        <v>1682089.889747913</v>
      </c>
      <c r="AL37" s="108">
        <v>0</v>
      </c>
      <c r="AM37" s="86"/>
      <c r="AN37" s="106">
        <v>62</v>
      </c>
      <c r="AO37" s="109">
        <v>24100</v>
      </c>
      <c r="AP37" s="44">
        <v>0.05</v>
      </c>
      <c r="AQ37" s="109">
        <v>66431.924033624397</v>
      </c>
      <c r="AR37" s="108">
        <v>1407120.4047061121</v>
      </c>
      <c r="AS37" s="66"/>
      <c r="AT37" s="110">
        <v>0</v>
      </c>
      <c r="AU37" s="111">
        <v>0</v>
      </c>
      <c r="AW37" s="113">
        <v>75035.400000000009</v>
      </c>
    </row>
    <row r="38" spans="1:49" ht="15" x14ac:dyDescent="0.25">
      <c r="A38" s="28">
        <v>2058</v>
      </c>
      <c r="B38" s="28">
        <v>68</v>
      </c>
      <c r="C38" s="33">
        <v>0</v>
      </c>
      <c r="D38" s="33">
        <v>77507.795965233076</v>
      </c>
      <c r="E38" s="33">
        <v>47799.733361895574</v>
      </c>
      <c r="F38" s="33">
        <v>125307.52932712865</v>
      </c>
      <c r="G38" s="33">
        <v>16653.125759999999</v>
      </c>
      <c r="H38" s="33">
        <v>0</v>
      </c>
      <c r="I38" s="33">
        <v>16653.125759999999</v>
      </c>
      <c r="J38" s="33">
        <v>141960.65508712866</v>
      </c>
      <c r="K38" s="33">
        <v>-24976.195633598531</v>
      </c>
      <c r="L38" s="33">
        <v>-104189.49597363968</v>
      </c>
      <c r="M38" s="33">
        <v>2000.2427550127468</v>
      </c>
      <c r="N38" s="33"/>
      <c r="O38" s="33"/>
      <c r="P38" s="33"/>
      <c r="Q38" s="28">
        <v>2057</v>
      </c>
      <c r="R38" s="28">
        <v>67</v>
      </c>
      <c r="S38" s="33">
        <v>2005.2792751223024</v>
      </c>
      <c r="T38" s="43">
        <v>12100</v>
      </c>
      <c r="U38" s="41">
        <v>191400</v>
      </c>
      <c r="V38" s="44">
        <v>0.05</v>
      </c>
      <c r="W38" s="41">
        <v>23505.816333819592</v>
      </c>
      <c r="X38" s="42">
        <v>499672.14301021141</v>
      </c>
      <c r="Y38" s="63"/>
      <c r="Z38" s="63">
        <v>0</v>
      </c>
      <c r="AA38" s="42">
        <v>1703468.0431919356</v>
      </c>
      <c r="AB38" s="88">
        <v>2205145.4654772691</v>
      </c>
      <c r="AC38" s="89"/>
      <c r="AE38" s="28">
        <v>2053</v>
      </c>
      <c r="AF38" s="106">
        <v>63</v>
      </c>
      <c r="AG38" s="86">
        <v>0</v>
      </c>
      <c r="AH38" s="107">
        <v>0</v>
      </c>
      <c r="AI38" s="44">
        <v>0.05</v>
      </c>
      <c r="AJ38" s="107">
        <v>0</v>
      </c>
      <c r="AK38" s="107">
        <v>1682089.889747913</v>
      </c>
      <c r="AL38" s="108">
        <v>0</v>
      </c>
      <c r="AM38" s="86"/>
      <c r="AN38" s="106">
        <v>63</v>
      </c>
      <c r="AO38" s="109">
        <v>24100</v>
      </c>
      <c r="AP38" s="44">
        <v>0.05</v>
      </c>
      <c r="AQ38" s="109">
        <v>70958.520235305608</v>
      </c>
      <c r="AR38" s="108">
        <v>1502178.9249414178</v>
      </c>
      <c r="AS38" s="66"/>
      <c r="AT38" s="110">
        <v>0</v>
      </c>
      <c r="AU38" s="111">
        <v>0</v>
      </c>
      <c r="AW38" s="113">
        <v>78446.600000000006</v>
      </c>
    </row>
    <row r="39" spans="1:49" ht="15" x14ac:dyDescent="0.25">
      <c r="A39" s="28">
        <v>2059</v>
      </c>
      <c r="B39" s="28">
        <v>69</v>
      </c>
      <c r="C39" s="33">
        <v>0</v>
      </c>
      <c r="D39" s="33">
        <v>81357.727433589229</v>
      </c>
      <c r="E39" s="33">
        <v>48755.72802913349</v>
      </c>
      <c r="F39" s="33">
        <v>130113.45546272272</v>
      </c>
      <c r="G39" s="33">
        <v>16984.32</v>
      </c>
      <c r="H39" s="33">
        <v>0</v>
      </c>
      <c r="I39" s="33">
        <v>16984.32</v>
      </c>
      <c r="J39" s="33">
        <v>147097.77546272273</v>
      </c>
      <c r="K39" s="33">
        <v>-26236.60239569698</v>
      </c>
      <c r="L39" s="33">
        <v>-106794.23337298067</v>
      </c>
      <c r="M39" s="33">
        <v>1967.1824490578292</v>
      </c>
      <c r="N39" s="33"/>
      <c r="O39" s="33"/>
      <c r="P39" s="33"/>
      <c r="Q39" s="28">
        <v>2058</v>
      </c>
      <c r="R39" s="28">
        <v>68</v>
      </c>
      <c r="S39" s="33">
        <v>2000.2427550127468</v>
      </c>
      <c r="T39" s="43">
        <v>12800</v>
      </c>
      <c r="U39" s="41">
        <v>188600</v>
      </c>
      <c r="V39" s="44">
        <v>0.05</v>
      </c>
      <c r="W39" s="41">
        <v>25303.607150510572</v>
      </c>
      <c r="X39" s="42">
        <v>537775.75016072195</v>
      </c>
      <c r="Y39" s="63"/>
      <c r="Z39" s="63">
        <v>0</v>
      </c>
      <c r="AA39" s="42">
        <v>1709195.9544871685</v>
      </c>
      <c r="AB39" s="88">
        <v>2248971.9474029029</v>
      </c>
      <c r="AC39" s="89"/>
      <c r="AE39" s="28">
        <v>2054</v>
      </c>
      <c r="AF39" s="106">
        <v>64</v>
      </c>
      <c r="AG39" s="86">
        <v>0</v>
      </c>
      <c r="AH39" s="107">
        <v>0</v>
      </c>
      <c r="AI39" s="44">
        <v>0.05</v>
      </c>
      <c r="AJ39" s="107">
        <v>0</v>
      </c>
      <c r="AK39" s="107">
        <v>1682089.889747913</v>
      </c>
      <c r="AL39" s="108">
        <v>0</v>
      </c>
      <c r="AM39" s="86"/>
      <c r="AN39" s="106">
        <v>64</v>
      </c>
      <c r="AO39" s="109">
        <v>24100</v>
      </c>
      <c r="AP39" s="44">
        <v>0.05</v>
      </c>
      <c r="AQ39" s="109">
        <v>75711.446247070897</v>
      </c>
      <c r="AR39" s="108">
        <v>1601990.3711884886</v>
      </c>
      <c r="AS39" s="66"/>
      <c r="AT39" s="110">
        <v>0</v>
      </c>
      <c r="AU39" s="111">
        <v>0</v>
      </c>
      <c r="AW39" s="113">
        <v>82408.600000000006</v>
      </c>
    </row>
    <row r="40" spans="1:49" ht="15" x14ac:dyDescent="0.25">
      <c r="A40" s="28">
        <v>2060</v>
      </c>
      <c r="B40" s="28">
        <v>70</v>
      </c>
      <c r="C40" s="33">
        <v>0</v>
      </c>
      <c r="D40" s="33">
        <v>85563.204079604897</v>
      </c>
      <c r="E40" s="33">
        <v>49730.842589716158</v>
      </c>
      <c r="F40" s="33">
        <v>135294.04666932105</v>
      </c>
      <c r="G40" s="33">
        <v>17324.006399999998</v>
      </c>
      <c r="H40" s="33">
        <v>0</v>
      </c>
      <c r="I40" s="33">
        <v>17324.006399999998</v>
      </c>
      <c r="J40" s="33">
        <v>152618.05306932103</v>
      </c>
      <c r="K40" s="33">
        <v>-27608.899343175388</v>
      </c>
      <c r="L40" s="33">
        <v>-109464.08920730518</v>
      </c>
      <c r="M40" s="33">
        <v>2012.2469678982889</v>
      </c>
      <c r="N40" s="33"/>
      <c r="O40" s="33"/>
      <c r="P40" s="33"/>
      <c r="Q40" s="28">
        <v>2059</v>
      </c>
      <c r="R40" s="28">
        <v>69</v>
      </c>
      <c r="S40" s="33">
        <v>1967.1824490578292</v>
      </c>
      <c r="T40" s="43">
        <v>14100</v>
      </c>
      <c r="U40" s="41">
        <v>184500</v>
      </c>
      <c r="V40" s="44">
        <v>0.05</v>
      </c>
      <c r="W40" s="41">
        <v>27241.287508036097</v>
      </c>
      <c r="X40" s="42">
        <v>579117.03766875807</v>
      </c>
      <c r="Y40" s="63"/>
      <c r="Z40" s="63">
        <v>0</v>
      </c>
      <c r="AA40" s="42">
        <v>1711264.0815920979</v>
      </c>
      <c r="AB40" s="88">
        <v>2292348.3017099136</v>
      </c>
      <c r="AC40" s="89"/>
      <c r="AE40" s="28">
        <v>2055</v>
      </c>
      <c r="AF40" s="106">
        <v>65</v>
      </c>
      <c r="AG40" s="86">
        <v>0</v>
      </c>
      <c r="AH40" s="107">
        <v>0</v>
      </c>
      <c r="AI40" s="44">
        <v>0.05</v>
      </c>
      <c r="AJ40" s="107">
        <v>0</v>
      </c>
      <c r="AK40" s="107">
        <v>1682089.889747913</v>
      </c>
      <c r="AL40" s="108">
        <v>0</v>
      </c>
      <c r="AM40" s="86"/>
      <c r="AN40" s="106">
        <v>65</v>
      </c>
      <c r="AO40" s="109">
        <v>0</v>
      </c>
      <c r="AP40" s="44">
        <v>0.05</v>
      </c>
      <c r="AQ40" s="109">
        <v>80099.518559424439</v>
      </c>
      <c r="AR40" s="108">
        <v>1682089.889747913</v>
      </c>
      <c r="AS40" s="66"/>
      <c r="AT40" s="110">
        <v>0</v>
      </c>
      <c r="AU40" s="111">
        <v>0</v>
      </c>
      <c r="AW40" s="113">
        <v>82408.600000000006</v>
      </c>
    </row>
    <row r="41" spans="1:49" ht="15" x14ac:dyDescent="0.25">
      <c r="A41" s="28">
        <v>2061</v>
      </c>
      <c r="B41" s="28">
        <v>71</v>
      </c>
      <c r="C41" s="33">
        <v>0</v>
      </c>
      <c r="D41" s="33">
        <v>90241.800078677683</v>
      </c>
      <c r="E41" s="33">
        <v>50725.459441510488</v>
      </c>
      <c r="F41" s="33">
        <v>140967.25952018818</v>
      </c>
      <c r="G41" s="33">
        <v>17672.184959999999</v>
      </c>
      <c r="H41" s="33">
        <v>0</v>
      </c>
      <c r="I41" s="33">
        <v>17672.184959999999</v>
      </c>
      <c r="J41" s="33">
        <v>158639.44448018819</v>
      </c>
      <c r="K41" s="33">
        <v>-29128.911016262708</v>
      </c>
      <c r="L41" s="33">
        <v>-112200.6914374878</v>
      </c>
      <c r="M41" s="33">
        <v>2022.0889943359798</v>
      </c>
      <c r="N41" s="33"/>
      <c r="O41" s="33"/>
      <c r="P41" s="33"/>
      <c r="Q41" s="28">
        <v>2060</v>
      </c>
      <c r="R41" s="28">
        <v>70</v>
      </c>
      <c r="S41" s="33">
        <v>2012.2469678982889</v>
      </c>
      <c r="T41" s="43">
        <v>15500</v>
      </c>
      <c r="U41" s="41">
        <v>179000</v>
      </c>
      <c r="V41" s="44">
        <v>0.05</v>
      </c>
      <c r="W41" s="41">
        <v>29343.351883437907</v>
      </c>
      <c r="X41" s="42">
        <v>623960.38955219602</v>
      </c>
      <c r="Y41" s="63"/>
      <c r="Z41" s="63">
        <v>0</v>
      </c>
      <c r="AA41" s="42">
        <v>1709125.0014901077</v>
      </c>
      <c r="AB41" s="88">
        <v>2335097.638010202</v>
      </c>
      <c r="AC41" s="89"/>
      <c r="AE41" s="28">
        <v>2056</v>
      </c>
      <c r="AF41" s="106">
        <v>66</v>
      </c>
      <c r="AG41" s="86">
        <v>4.1700000000000001E-2</v>
      </c>
      <c r="AH41" s="107">
        <v>70143.148402487976</v>
      </c>
      <c r="AI41" s="44">
        <v>0.05</v>
      </c>
      <c r="AJ41" s="107">
        <v>82350.915777333459</v>
      </c>
      <c r="AK41" s="107">
        <v>1694297.6571227587</v>
      </c>
      <c r="AL41" s="108">
        <v>0</v>
      </c>
      <c r="AM41" s="86"/>
      <c r="AN41" s="106">
        <v>66</v>
      </c>
      <c r="AO41" s="109">
        <v>0</v>
      </c>
      <c r="AP41" s="44">
        <v>0.05</v>
      </c>
      <c r="AQ41" s="109">
        <v>0</v>
      </c>
      <c r="AR41" s="108">
        <v>0</v>
      </c>
      <c r="AS41" s="66"/>
      <c r="AT41" s="110">
        <v>0</v>
      </c>
      <c r="AU41" s="111">
        <v>0</v>
      </c>
      <c r="AW41" s="113">
        <v>82408.600000000006</v>
      </c>
    </row>
    <row r="42" spans="1:49" ht="15" x14ac:dyDescent="0.25">
      <c r="A42" s="28">
        <v>2062</v>
      </c>
      <c r="B42" s="28">
        <v>72</v>
      </c>
      <c r="C42" s="33">
        <v>0</v>
      </c>
      <c r="D42" s="33">
        <v>91912.503950134298</v>
      </c>
      <c r="E42" s="33">
        <v>51739.968630340685</v>
      </c>
      <c r="F42" s="33">
        <v>143652.47258047498</v>
      </c>
      <c r="G42" s="33">
        <v>18020.363519999999</v>
      </c>
      <c r="H42" s="33">
        <v>0</v>
      </c>
      <c r="I42" s="33">
        <v>18020.363519999999</v>
      </c>
      <c r="J42" s="33">
        <v>161672.83610047499</v>
      </c>
      <c r="K42" s="33">
        <v>-29734.107258889391</v>
      </c>
      <c r="L42" s="33">
        <v>-115005.70872342498</v>
      </c>
      <c r="M42" s="33">
        <v>1955.1091124966042</v>
      </c>
      <c r="N42" s="33"/>
      <c r="O42" s="33"/>
      <c r="P42" s="33"/>
      <c r="Q42" s="28">
        <v>2061</v>
      </c>
      <c r="R42" s="28">
        <v>71</v>
      </c>
      <c r="S42" s="33">
        <v>2022.0889943359798</v>
      </c>
      <c r="T42" s="43">
        <v>17300</v>
      </c>
      <c r="U42" s="41">
        <v>171700</v>
      </c>
      <c r="V42" s="44">
        <v>0.05</v>
      </c>
      <c r="W42" s="41">
        <v>31630.519477609803</v>
      </c>
      <c r="X42" s="42">
        <v>672890.9090298058</v>
      </c>
      <c r="Y42" s="63"/>
      <c r="Z42" s="63">
        <v>0</v>
      </c>
      <c r="AA42" s="42">
        <v>1702083.4064839685</v>
      </c>
      <c r="AB42" s="88">
        <v>2376996.4045081101</v>
      </c>
      <c r="AC42" s="89"/>
      <c r="AE42" s="28">
        <v>2057</v>
      </c>
      <c r="AF42" s="106">
        <v>67</v>
      </c>
      <c r="AG42" s="86">
        <v>4.3499999999999997E-2</v>
      </c>
      <c r="AH42" s="107">
        <v>73701.948084839998</v>
      </c>
      <c r="AI42" s="44">
        <v>0.05</v>
      </c>
      <c r="AJ42" s="107">
        <v>82872.334154016935</v>
      </c>
      <c r="AK42" s="107">
        <v>1703468.0431919356</v>
      </c>
      <c r="AL42" s="108">
        <v>0</v>
      </c>
      <c r="AM42" s="86"/>
      <c r="AN42" s="106">
        <v>67</v>
      </c>
      <c r="AO42" s="109">
        <v>0</v>
      </c>
      <c r="AP42" s="44">
        <v>0.05</v>
      </c>
      <c r="AQ42" s="109">
        <v>0</v>
      </c>
      <c r="AR42" s="108">
        <v>0</v>
      </c>
      <c r="AS42" s="66"/>
      <c r="AT42" s="110">
        <v>0</v>
      </c>
      <c r="AU42" s="111">
        <v>0</v>
      </c>
      <c r="AW42" s="113">
        <v>82408.600000000006</v>
      </c>
    </row>
    <row r="43" spans="1:49" ht="15" x14ac:dyDescent="0.25">
      <c r="A43" s="28">
        <v>2063</v>
      </c>
      <c r="B43" s="28">
        <v>73</v>
      </c>
      <c r="C43" s="33">
        <v>0</v>
      </c>
      <c r="D43" s="33">
        <v>93621.642492338142</v>
      </c>
      <c r="E43" s="33">
        <v>52774.768002947501</v>
      </c>
      <c r="F43" s="33">
        <v>146396.41049528564</v>
      </c>
      <c r="G43" s="33">
        <v>18385.526399999999</v>
      </c>
      <c r="H43" s="33">
        <v>0</v>
      </c>
      <c r="I43" s="33">
        <v>18385.526399999999</v>
      </c>
      <c r="J43" s="33">
        <v>164781.93689528565</v>
      </c>
      <c r="K43" s="33">
        <v>-30357.290518283658</v>
      </c>
      <c r="L43" s="33">
        <v>-117880.85144151059</v>
      </c>
      <c r="M43" s="33">
        <v>1998.9040479879914</v>
      </c>
      <c r="N43" s="33"/>
      <c r="O43" s="33"/>
      <c r="P43" s="33"/>
      <c r="Q43" s="28">
        <v>2062</v>
      </c>
      <c r="R43" s="28">
        <v>72</v>
      </c>
      <c r="S43" s="33">
        <v>1955.1091124966042</v>
      </c>
      <c r="T43" s="43">
        <v>17000</v>
      </c>
      <c r="U43" s="41">
        <v>164700</v>
      </c>
      <c r="V43" s="44">
        <v>0.05</v>
      </c>
      <c r="W43" s="41">
        <v>34069.545451490289</v>
      </c>
      <c r="X43" s="42">
        <v>723960.45448129612</v>
      </c>
      <c r="Y43" s="63"/>
      <c r="Z43" s="63">
        <v>0</v>
      </c>
      <c r="AA43" s="42">
        <v>1692977.260259279</v>
      </c>
      <c r="AB43" s="88">
        <v>2418892.8238530718</v>
      </c>
      <c r="AC43" s="89"/>
      <c r="AE43" s="28">
        <v>2058</v>
      </c>
      <c r="AF43" s="106">
        <v>68</v>
      </c>
      <c r="AG43" s="86">
        <v>4.5499999999999999E-2</v>
      </c>
      <c r="AH43" s="107">
        <v>77507.795965233076</v>
      </c>
      <c r="AI43" s="44">
        <v>0.05</v>
      </c>
      <c r="AJ43" s="107">
        <v>83235.707260465962</v>
      </c>
      <c r="AK43" s="107">
        <v>1709195.9544871685</v>
      </c>
      <c r="AL43" s="108">
        <v>0</v>
      </c>
      <c r="AM43" s="86"/>
      <c r="AN43" s="106">
        <v>68</v>
      </c>
      <c r="AO43" s="109">
        <v>0</v>
      </c>
      <c r="AP43" s="44">
        <v>0.05</v>
      </c>
      <c r="AQ43" s="109">
        <v>0</v>
      </c>
      <c r="AR43" s="108">
        <v>0</v>
      </c>
      <c r="AS43" s="66"/>
      <c r="AT43" s="110">
        <v>0</v>
      </c>
      <c r="AU43" s="111">
        <v>0</v>
      </c>
      <c r="AW43" s="113">
        <v>82408.600000000006</v>
      </c>
    </row>
    <row r="44" spans="1:49" ht="15" x14ac:dyDescent="0.25">
      <c r="A44" s="28">
        <v>2064</v>
      </c>
      <c r="B44" s="28">
        <v>74</v>
      </c>
      <c r="C44" s="33">
        <v>0</v>
      </c>
      <c r="D44" s="33">
        <v>95350.345381987718</v>
      </c>
      <c r="E44" s="33">
        <v>53830.263363006452</v>
      </c>
      <c r="F44" s="33">
        <v>149180.60874499416</v>
      </c>
      <c r="G44" s="33">
        <v>18750.689279999999</v>
      </c>
      <c r="H44" s="33">
        <v>0</v>
      </c>
      <c r="I44" s="33">
        <v>18750.689279999999</v>
      </c>
      <c r="J44" s="33">
        <v>167931.29802499415</v>
      </c>
      <c r="K44" s="33">
        <v>-30987.567787110409</v>
      </c>
      <c r="L44" s="33">
        <v>-120827.87272754834</v>
      </c>
      <c r="M44" s="33">
        <v>2014.7615583234001</v>
      </c>
      <c r="N44" s="33"/>
      <c r="O44" s="33"/>
      <c r="P44" s="33"/>
      <c r="Q44" s="28">
        <v>2063</v>
      </c>
      <c r="R44" s="28">
        <v>73</v>
      </c>
      <c r="S44" s="33">
        <v>1998.9040479879914</v>
      </c>
      <c r="T44" s="43">
        <v>16500</v>
      </c>
      <c r="U44" s="41">
        <v>158200</v>
      </c>
      <c r="V44" s="44">
        <v>0.05</v>
      </c>
      <c r="W44" s="41">
        <v>36610.522724064809</v>
      </c>
      <c r="X44" s="42">
        <v>777070.97720536089</v>
      </c>
      <c r="Y44" s="63"/>
      <c r="Z44" s="63">
        <v>0</v>
      </c>
      <c r="AA44" s="42">
        <v>1681663.9397175964</v>
      </c>
      <c r="AB44" s="88">
        <v>2460733.8209709451</v>
      </c>
      <c r="AC44" s="89"/>
      <c r="AE44" s="28">
        <v>2059</v>
      </c>
      <c r="AF44" s="106">
        <v>69</v>
      </c>
      <c r="AG44" s="86">
        <v>4.7600000000000003E-2</v>
      </c>
      <c r="AH44" s="107">
        <v>81357.727433589229</v>
      </c>
      <c r="AI44" s="44">
        <v>0.05</v>
      </c>
      <c r="AJ44" s="107">
        <v>83425.854538518703</v>
      </c>
      <c r="AK44" s="107">
        <v>1711264.0815920979</v>
      </c>
      <c r="AL44" s="108">
        <v>0</v>
      </c>
      <c r="AM44" s="86"/>
      <c r="AN44" s="106">
        <v>69</v>
      </c>
      <c r="AO44" s="109">
        <v>0</v>
      </c>
      <c r="AP44" s="44">
        <v>0.05</v>
      </c>
      <c r="AQ44" s="109">
        <v>0</v>
      </c>
      <c r="AR44" s="108">
        <v>0</v>
      </c>
      <c r="AS44" s="66"/>
      <c r="AT44" s="110">
        <v>0</v>
      </c>
      <c r="AU44" s="111">
        <v>0</v>
      </c>
      <c r="AW44" s="113">
        <v>82408.600000000006</v>
      </c>
    </row>
    <row r="45" spans="1:49" ht="15" x14ac:dyDescent="0.25">
      <c r="A45" s="28">
        <v>2065</v>
      </c>
      <c r="B45" s="28">
        <v>75</v>
      </c>
      <c r="C45" s="33">
        <v>0</v>
      </c>
      <c r="D45" s="33">
        <v>97078.358502379837</v>
      </c>
      <c r="E45" s="33">
        <v>54906.868630266588</v>
      </c>
      <c r="F45" s="33">
        <v>151985.22713264643</v>
      </c>
      <c r="G45" s="33">
        <v>19124.344319999997</v>
      </c>
      <c r="H45" s="33">
        <v>0</v>
      </c>
      <c r="I45" s="33">
        <v>19124.344319999997</v>
      </c>
      <c r="J45" s="33">
        <v>171109.57145264643</v>
      </c>
      <c r="K45" s="33">
        <v>-31621.382811881354</v>
      </c>
      <c r="L45" s="33">
        <v>-123848.56954573703</v>
      </c>
      <c r="M45" s="33">
        <v>1954.380653351458</v>
      </c>
      <c r="N45" s="33"/>
      <c r="O45" s="33"/>
      <c r="P45" s="33"/>
      <c r="Q45" s="28">
        <v>2064</v>
      </c>
      <c r="R45" s="28">
        <v>74</v>
      </c>
      <c r="S45" s="33">
        <v>2014.7615583234001</v>
      </c>
      <c r="T45" s="43">
        <v>16100</v>
      </c>
      <c r="U45" s="41">
        <v>153100</v>
      </c>
      <c r="V45" s="44">
        <v>0.05</v>
      </c>
      <c r="W45" s="41">
        <v>39256.048860268049</v>
      </c>
      <c r="X45" s="42">
        <v>832427.02606562898</v>
      </c>
      <c r="Y45" s="63"/>
      <c r="Z45" s="63">
        <v>0</v>
      </c>
      <c r="AA45" s="42">
        <v>1668013.0326869388</v>
      </c>
      <c r="AB45" s="88">
        <v>2502454.8203108911</v>
      </c>
      <c r="AC45" s="89"/>
      <c r="AE45" s="28">
        <v>2060</v>
      </c>
      <c r="AF45" s="106">
        <v>70</v>
      </c>
      <c r="AG45" s="86">
        <v>0.05</v>
      </c>
      <c r="AH45" s="107">
        <v>85563.204079604897</v>
      </c>
      <c r="AI45" s="44">
        <v>0.05</v>
      </c>
      <c r="AJ45" s="107">
        <v>83424.123977614785</v>
      </c>
      <c r="AK45" s="107">
        <v>1709125.0014901077</v>
      </c>
      <c r="AL45" s="108">
        <v>0</v>
      </c>
      <c r="AM45" s="86"/>
      <c r="AN45" s="106">
        <v>70</v>
      </c>
      <c r="AO45" s="109">
        <v>0</v>
      </c>
      <c r="AP45" s="44">
        <v>0.05</v>
      </c>
      <c r="AQ45" s="109">
        <v>0</v>
      </c>
      <c r="AR45" s="108">
        <v>0</v>
      </c>
      <c r="AS45" s="66"/>
      <c r="AT45" s="110">
        <v>0</v>
      </c>
      <c r="AU45" s="111">
        <v>0</v>
      </c>
      <c r="AW45" s="113">
        <v>82408.600000000006</v>
      </c>
    </row>
    <row r="46" spans="1:49" ht="15" x14ac:dyDescent="0.25">
      <c r="A46" s="28">
        <v>2066</v>
      </c>
      <c r="B46" s="28">
        <v>76</v>
      </c>
      <c r="C46" s="33">
        <v>0</v>
      </c>
      <c r="D46" s="33">
        <v>98784.12033800951</v>
      </c>
      <c r="E46" s="33">
        <v>56005.006002871909</v>
      </c>
      <c r="F46" s="33">
        <v>154789.12634088143</v>
      </c>
      <c r="G46" s="33">
        <v>21457.140672000001</v>
      </c>
      <c r="H46" s="33">
        <v>0</v>
      </c>
      <c r="I46" s="33">
        <v>21457.140672000001</v>
      </c>
      <c r="J46" s="33">
        <v>176246.26701288144</v>
      </c>
      <c r="K46" s="33">
        <v>-32866.900966545341</v>
      </c>
      <c r="L46" s="33">
        <v>-126944.78378438044</v>
      </c>
      <c r="M46" s="33">
        <v>1988.9629153071146</v>
      </c>
      <c r="N46" s="33"/>
      <c r="O46" s="33"/>
      <c r="P46" s="33"/>
      <c r="Q46" s="28">
        <v>2065</v>
      </c>
      <c r="R46" s="28">
        <v>75</v>
      </c>
      <c r="S46" s="33">
        <v>1954.380653351458</v>
      </c>
      <c r="T46" s="43">
        <v>15700</v>
      </c>
      <c r="U46" s="41">
        <v>148400</v>
      </c>
      <c r="V46" s="44">
        <v>0.05</v>
      </c>
      <c r="W46" s="41">
        <v>42013.851303281452</v>
      </c>
      <c r="X46" s="42">
        <v>890140.87736891047</v>
      </c>
      <c r="Y46" s="63"/>
      <c r="Z46" s="63">
        <v>0</v>
      </c>
      <c r="AA46" s="42">
        <v>1651908.3668563464</v>
      </c>
      <c r="AB46" s="88">
        <v>2544003.6248786082</v>
      </c>
      <c r="AC46" s="89"/>
      <c r="AE46" s="28">
        <v>2061</v>
      </c>
      <c r="AF46" s="106">
        <v>71</v>
      </c>
      <c r="AG46" s="86">
        <v>5.28E-2</v>
      </c>
      <c r="AH46" s="107">
        <v>90241.800078677683</v>
      </c>
      <c r="AI46" s="44">
        <v>0.05</v>
      </c>
      <c r="AJ46" s="107">
        <v>83200.205072538462</v>
      </c>
      <c r="AK46" s="107">
        <v>1702083.4064839685</v>
      </c>
      <c r="AL46" s="108">
        <v>0</v>
      </c>
      <c r="AM46" s="86"/>
      <c r="AN46" s="106">
        <v>71</v>
      </c>
      <c r="AO46" s="109">
        <v>0</v>
      </c>
      <c r="AP46" s="44">
        <v>0.05</v>
      </c>
      <c r="AQ46" s="109">
        <v>0</v>
      </c>
      <c r="AR46" s="108">
        <v>0</v>
      </c>
      <c r="AS46" s="66"/>
      <c r="AT46" s="110">
        <v>0</v>
      </c>
      <c r="AU46" s="111">
        <v>0</v>
      </c>
      <c r="AW46" s="113">
        <v>82408.600000000006</v>
      </c>
    </row>
    <row r="47" spans="1:49" ht="15" x14ac:dyDescent="0.25">
      <c r="A47" s="28">
        <v>2067</v>
      </c>
      <c r="B47" s="28">
        <v>77</v>
      </c>
      <c r="C47" s="33">
        <v>0</v>
      </c>
      <c r="D47" s="33">
        <v>100771.52881631184</v>
      </c>
      <c r="E47" s="33">
        <v>57125.106122929355</v>
      </c>
      <c r="F47" s="33">
        <v>157896.63493924119</v>
      </c>
      <c r="G47" s="33">
        <v>21886.843968000001</v>
      </c>
      <c r="H47" s="33">
        <v>0</v>
      </c>
      <c r="I47" s="33">
        <v>21886.843968000001</v>
      </c>
      <c r="J47" s="33">
        <v>179783.47890724119</v>
      </c>
      <c r="K47" s="33">
        <v>-33626.956961909229</v>
      </c>
      <c r="L47" s="33">
        <v>-130118.40337898994</v>
      </c>
      <c r="M47" s="33">
        <v>2027.0814816491475</v>
      </c>
      <c r="N47" s="33"/>
      <c r="O47" s="33"/>
      <c r="P47" s="33"/>
      <c r="Q47" s="28">
        <v>2066</v>
      </c>
      <c r="R47" s="28">
        <v>76</v>
      </c>
      <c r="S47" s="33">
        <v>1988.9629153071146</v>
      </c>
      <c r="T47" s="43">
        <v>16400</v>
      </c>
      <c r="U47" s="41">
        <v>143000</v>
      </c>
      <c r="V47" s="44">
        <v>0.05</v>
      </c>
      <c r="W47" s="41">
        <v>44917.043868445529</v>
      </c>
      <c r="X47" s="42">
        <v>951457.92123735603</v>
      </c>
      <c r="Y47" s="63"/>
      <c r="Z47" s="63">
        <v>0</v>
      </c>
      <c r="AA47" s="42">
        <v>1633250.061852704</v>
      </c>
      <c r="AB47" s="88">
        <v>2586696.9460053672</v>
      </c>
      <c r="AC47" s="89"/>
      <c r="AE47" s="28">
        <v>2062</v>
      </c>
      <c r="AF47" s="106">
        <v>72</v>
      </c>
      <c r="AG47" s="86">
        <v>5.3999999999999999E-2</v>
      </c>
      <c r="AH47" s="107">
        <v>91912.503950134298</v>
      </c>
      <c r="AI47" s="44">
        <v>0.05</v>
      </c>
      <c r="AJ47" s="107">
        <v>82806.357725445065</v>
      </c>
      <c r="AK47" s="107">
        <v>1692977.260259279</v>
      </c>
      <c r="AL47" s="108">
        <v>0</v>
      </c>
      <c r="AM47" s="86"/>
      <c r="AN47" s="106">
        <v>72</v>
      </c>
      <c r="AO47" s="109">
        <v>0</v>
      </c>
      <c r="AP47" s="44">
        <v>0.05</v>
      </c>
      <c r="AQ47" s="109">
        <v>0</v>
      </c>
      <c r="AR47" s="108">
        <v>0</v>
      </c>
      <c r="AS47" s="66"/>
      <c r="AT47" s="110">
        <v>0</v>
      </c>
      <c r="AU47" s="111">
        <v>0</v>
      </c>
      <c r="AW47" s="113">
        <v>82408.600000000006</v>
      </c>
    </row>
    <row r="48" spans="1:49" ht="15" x14ac:dyDescent="0.25">
      <c r="A48" s="28">
        <v>2068</v>
      </c>
      <c r="B48" s="28">
        <v>78</v>
      </c>
      <c r="C48" s="33">
        <v>0</v>
      </c>
      <c r="D48" s="33">
        <v>102499.14316698821</v>
      </c>
      <c r="E48" s="33">
        <v>58267.608245387935</v>
      </c>
      <c r="F48" s="33">
        <v>160766.75141237615</v>
      </c>
      <c r="G48" s="33">
        <v>22325.888640000001</v>
      </c>
      <c r="H48" s="33">
        <v>0</v>
      </c>
      <c r="I48" s="33">
        <v>22325.888640000001</v>
      </c>
      <c r="J48" s="33">
        <v>183092.64005237614</v>
      </c>
      <c r="K48" s="33">
        <v>-34304.572482800198</v>
      </c>
      <c r="L48" s="33">
        <v>-133371.36346346469</v>
      </c>
      <c r="M48" s="33">
        <v>2043.7855877604015</v>
      </c>
      <c r="N48" s="33"/>
      <c r="O48" s="33"/>
      <c r="P48" s="33"/>
      <c r="Q48" s="28">
        <v>2067</v>
      </c>
      <c r="R48" s="28">
        <v>77</v>
      </c>
      <c r="S48" s="33">
        <v>2027.0814816491475</v>
      </c>
      <c r="T48" s="43">
        <v>16000</v>
      </c>
      <c r="U48" s="41">
        <v>138000</v>
      </c>
      <c r="V48" s="44">
        <v>0.05</v>
      </c>
      <c r="W48" s="41">
        <v>47972.896061867803</v>
      </c>
      <c r="X48" s="42">
        <v>1015430.8172992239</v>
      </c>
      <c r="Y48" s="63"/>
      <c r="Z48" s="63">
        <v>0</v>
      </c>
      <c r="AA48" s="42">
        <v>1611621.7479086197</v>
      </c>
      <c r="AB48" s="88">
        <v>2629079.6466894927</v>
      </c>
      <c r="AC48" s="89"/>
      <c r="AE48" s="28">
        <v>2063</v>
      </c>
      <c r="AF48" s="106">
        <v>73</v>
      </c>
      <c r="AG48" s="86">
        <v>5.5300000000000002E-2</v>
      </c>
      <c r="AH48" s="107">
        <v>93621.642492338142</v>
      </c>
      <c r="AI48" s="44">
        <v>0.05</v>
      </c>
      <c r="AJ48" s="107">
        <v>82308.321950655503</v>
      </c>
      <c r="AK48" s="107">
        <v>1681663.9397175964</v>
      </c>
      <c r="AL48" s="108">
        <v>0</v>
      </c>
      <c r="AM48" s="86"/>
      <c r="AN48" s="106">
        <v>73</v>
      </c>
      <c r="AO48" s="109">
        <v>0</v>
      </c>
      <c r="AP48" s="44">
        <v>0.05</v>
      </c>
      <c r="AQ48" s="109">
        <v>0</v>
      </c>
      <c r="AR48" s="108">
        <v>0</v>
      </c>
      <c r="AS48" s="66"/>
      <c r="AT48" s="110">
        <v>0</v>
      </c>
      <c r="AU48" s="111">
        <v>0</v>
      </c>
      <c r="AW48" s="113">
        <v>82408.600000000006</v>
      </c>
    </row>
    <row r="49" spans="1:49" ht="15" x14ac:dyDescent="0.25">
      <c r="A49" s="28">
        <v>2069</v>
      </c>
      <c r="B49" s="28">
        <v>79</v>
      </c>
      <c r="C49" s="33">
        <v>0</v>
      </c>
      <c r="D49" s="33">
        <v>104433.89185210901</v>
      </c>
      <c r="E49" s="33">
        <v>59432.960410295702</v>
      </c>
      <c r="F49" s="33">
        <v>163866.85226240472</v>
      </c>
      <c r="G49" s="33">
        <v>22774.274688000001</v>
      </c>
      <c r="H49" s="33">
        <v>0</v>
      </c>
      <c r="I49" s="33">
        <v>22774.274688000001</v>
      </c>
      <c r="J49" s="33">
        <v>186641.12695040472</v>
      </c>
      <c r="K49" s="33">
        <v>-35055.026305700172</v>
      </c>
      <c r="L49" s="33">
        <v>-136705.6475500513</v>
      </c>
      <c r="M49" s="33">
        <v>2024.2386824136338</v>
      </c>
      <c r="N49" s="33"/>
      <c r="O49" s="33"/>
      <c r="P49" s="33"/>
      <c r="Q49" s="28">
        <v>2068</v>
      </c>
      <c r="R49" s="28">
        <v>78</v>
      </c>
      <c r="S49" s="33">
        <v>2043.7855877604015</v>
      </c>
      <c r="T49" s="43">
        <v>15400</v>
      </c>
      <c r="U49" s="41">
        <v>133600</v>
      </c>
      <c r="V49" s="44">
        <v>0.05</v>
      </c>
      <c r="W49" s="41">
        <v>51156.540864961193</v>
      </c>
      <c r="X49" s="42">
        <v>1081987.358164185</v>
      </c>
      <c r="Y49" s="63"/>
      <c r="Z49" s="63">
        <v>0</v>
      </c>
      <c r="AA49" s="42">
        <v>1587141.2135578878</v>
      </c>
      <c r="AB49" s="88">
        <v>2671172.3573098332</v>
      </c>
      <c r="AC49" s="89"/>
      <c r="AE49" s="28">
        <v>2064</v>
      </c>
      <c r="AF49" s="106">
        <v>74</v>
      </c>
      <c r="AG49" s="86">
        <v>5.67E-2</v>
      </c>
      <c r="AH49" s="107">
        <v>95350.345381987718</v>
      </c>
      <c r="AI49" s="44">
        <v>0.05</v>
      </c>
      <c r="AJ49" s="107">
        <v>81699.438351330129</v>
      </c>
      <c r="AK49" s="107">
        <v>1668013.0326869388</v>
      </c>
      <c r="AL49" s="108">
        <v>0</v>
      </c>
      <c r="AM49" s="86"/>
      <c r="AN49" s="106">
        <v>74</v>
      </c>
      <c r="AO49" s="109">
        <v>0</v>
      </c>
      <c r="AP49" s="44">
        <v>0.05</v>
      </c>
      <c r="AQ49" s="109">
        <v>0</v>
      </c>
      <c r="AR49" s="108">
        <v>0</v>
      </c>
      <c r="AS49" s="66"/>
      <c r="AT49" s="110">
        <v>0</v>
      </c>
      <c r="AU49" s="111">
        <v>0</v>
      </c>
      <c r="AW49" s="113">
        <v>82408.600000000006</v>
      </c>
    </row>
    <row r="50" spans="1:49" ht="15" x14ac:dyDescent="0.25">
      <c r="A50" s="28">
        <v>2070</v>
      </c>
      <c r="B50" s="28">
        <v>80</v>
      </c>
      <c r="C50" s="33">
        <v>0</v>
      </c>
      <c r="D50" s="33">
        <v>106354.73109295867</v>
      </c>
      <c r="E50" s="33">
        <v>60621.619618501602</v>
      </c>
      <c r="F50" s="33">
        <v>166976.35071146028</v>
      </c>
      <c r="G50" s="33">
        <v>23232.002112000002</v>
      </c>
      <c r="H50" s="33">
        <v>0</v>
      </c>
      <c r="I50" s="33">
        <v>23232.002112000002</v>
      </c>
      <c r="J50" s="33">
        <v>190208.3528234603</v>
      </c>
      <c r="K50" s="33">
        <v>-35804.847059528802</v>
      </c>
      <c r="L50" s="33">
        <v>-140123.28873880257</v>
      </c>
      <c r="M50" s="33">
        <v>2004.4557075425546</v>
      </c>
      <c r="N50" s="33"/>
      <c r="O50" s="33"/>
      <c r="P50" s="33"/>
      <c r="Q50" s="28">
        <v>2069</v>
      </c>
      <c r="R50" s="28">
        <v>79</v>
      </c>
      <c r="S50" s="33">
        <v>2024.2386824136338</v>
      </c>
      <c r="T50" s="43">
        <v>14900</v>
      </c>
      <c r="U50" s="41">
        <v>129700</v>
      </c>
      <c r="V50" s="44">
        <v>0.05</v>
      </c>
      <c r="W50" s="41">
        <v>54471.867908209249</v>
      </c>
      <c r="X50" s="42">
        <v>1151359.2260723943</v>
      </c>
      <c r="Y50" s="63"/>
      <c r="Z50" s="63">
        <v>0</v>
      </c>
      <c r="AA50" s="42">
        <v>1559453.5350873705</v>
      </c>
      <c r="AB50" s="88">
        <v>2712836.9998421785</v>
      </c>
      <c r="AC50" s="89"/>
      <c r="AE50" s="28">
        <v>2065</v>
      </c>
      <c r="AF50" s="106">
        <v>75</v>
      </c>
      <c r="AG50" s="86">
        <v>5.8200000000000002E-2</v>
      </c>
      <c r="AH50" s="107">
        <v>97078.358502379837</v>
      </c>
      <c r="AI50" s="44">
        <v>0.05</v>
      </c>
      <c r="AJ50" s="107">
        <v>80973.692671787459</v>
      </c>
      <c r="AK50" s="107">
        <v>1651908.3668563464</v>
      </c>
      <c r="AL50" s="108">
        <v>0</v>
      </c>
      <c r="AM50" s="86"/>
      <c r="AN50" s="106">
        <v>75</v>
      </c>
      <c r="AO50" s="109">
        <v>0</v>
      </c>
      <c r="AP50" s="44">
        <v>0.05</v>
      </c>
      <c r="AQ50" s="109">
        <v>0</v>
      </c>
      <c r="AR50" s="108">
        <v>0</v>
      </c>
      <c r="AS50" s="66"/>
      <c r="AT50" s="110">
        <v>0</v>
      </c>
      <c r="AU50" s="111">
        <v>0</v>
      </c>
      <c r="AW50" s="113">
        <v>82408.600000000006</v>
      </c>
    </row>
    <row r="51" spans="1:49" ht="15" x14ac:dyDescent="0.25">
      <c r="A51" s="28">
        <v>2071</v>
      </c>
      <c r="B51" s="28">
        <v>81</v>
      </c>
      <c r="C51" s="33">
        <v>0</v>
      </c>
      <c r="D51" s="33">
        <v>108211.61296297911</v>
      </c>
      <c r="E51" s="33">
        <v>61834.052010871645</v>
      </c>
      <c r="F51" s="33">
        <v>170045.66497385077</v>
      </c>
      <c r="G51" s="33">
        <v>23689.729535999999</v>
      </c>
      <c r="H51" s="33">
        <v>0</v>
      </c>
      <c r="I51" s="33">
        <v>23689.729535999999</v>
      </c>
      <c r="J51" s="33">
        <v>193735.39450985077</v>
      </c>
      <c r="K51" s="33">
        <v>-36534.314123235279</v>
      </c>
      <c r="L51" s="33">
        <v>-143626.37095727262</v>
      </c>
      <c r="M51" s="33">
        <v>1979.1651368854073</v>
      </c>
      <c r="N51" s="33"/>
      <c r="O51" s="33"/>
      <c r="P51" s="33"/>
      <c r="Q51" s="28">
        <v>2070</v>
      </c>
      <c r="R51" s="28">
        <v>80</v>
      </c>
      <c r="S51" s="33">
        <v>2004.4557075425546</v>
      </c>
      <c r="T51" s="43">
        <v>14300</v>
      </c>
      <c r="U51" s="41">
        <v>126400</v>
      </c>
      <c r="V51" s="44">
        <v>0.05</v>
      </c>
      <c r="W51" s="41">
        <v>57925.461303619719</v>
      </c>
      <c r="X51" s="42">
        <v>1223584.687376014</v>
      </c>
      <c r="Y51" s="63"/>
      <c r="Z51" s="63">
        <v>0</v>
      </c>
      <c r="AA51" s="42">
        <v>1528412.6124714564</v>
      </c>
      <c r="AB51" s="88">
        <v>2754001.7555550132</v>
      </c>
      <c r="AC51" s="89"/>
      <c r="AE51" s="28">
        <v>2066</v>
      </c>
      <c r="AF51" s="106">
        <v>76</v>
      </c>
      <c r="AG51" s="86">
        <v>5.9799999999999999E-2</v>
      </c>
      <c r="AH51" s="107">
        <v>98784.12033800951</v>
      </c>
      <c r="AI51" s="44">
        <v>0.05</v>
      </c>
      <c r="AJ51" s="107">
        <v>80125.815334367086</v>
      </c>
      <c r="AK51" s="107">
        <v>1633250.061852704</v>
      </c>
      <c r="AL51" s="108">
        <v>0</v>
      </c>
      <c r="AM51" s="86"/>
      <c r="AN51" s="106">
        <v>76</v>
      </c>
      <c r="AO51" s="109">
        <v>0</v>
      </c>
      <c r="AP51" s="44">
        <v>0.05</v>
      </c>
      <c r="AQ51" s="109">
        <v>0</v>
      </c>
      <c r="AR51" s="108">
        <v>0</v>
      </c>
      <c r="AS51" s="66"/>
      <c r="AT51" s="110">
        <v>0</v>
      </c>
      <c r="AU51" s="111">
        <v>0</v>
      </c>
      <c r="AW51" s="113">
        <v>82408.600000000006</v>
      </c>
    </row>
    <row r="52" spans="1:49" ht="15" x14ac:dyDescent="0.25">
      <c r="A52" s="28">
        <v>2072</v>
      </c>
      <c r="B52" s="28">
        <v>82</v>
      </c>
      <c r="C52" s="33">
        <v>0</v>
      </c>
      <c r="D52" s="33">
        <v>110251.02587782861</v>
      </c>
      <c r="E52" s="33">
        <v>63070.733051089082</v>
      </c>
      <c r="F52" s="33">
        <v>173321.7589289177</v>
      </c>
      <c r="G52" s="33">
        <v>24166.139712000004</v>
      </c>
      <c r="H52" s="33">
        <v>0</v>
      </c>
      <c r="I52" s="33">
        <v>24166.139712000004</v>
      </c>
      <c r="J52" s="33">
        <v>197487.8986409177</v>
      </c>
      <c r="K52" s="33">
        <v>-37331.623883340464</v>
      </c>
      <c r="L52" s="33">
        <v>-147217.03023120444</v>
      </c>
      <c r="M52" s="33">
        <v>2018.4096632581932</v>
      </c>
      <c r="N52" s="33"/>
      <c r="O52" s="33"/>
      <c r="P52" s="33"/>
      <c r="Q52" s="28">
        <v>2071</v>
      </c>
      <c r="R52" s="28">
        <v>81</v>
      </c>
      <c r="S52" s="33">
        <v>1979.1651368854073</v>
      </c>
      <c r="T52" s="43">
        <v>13600</v>
      </c>
      <c r="U52" s="41">
        <v>124800</v>
      </c>
      <c r="V52" s="44">
        <v>0.05</v>
      </c>
      <c r="W52" s="41">
        <v>61519.234368800702</v>
      </c>
      <c r="X52" s="42">
        <v>1298703.9217448146</v>
      </c>
      <c r="Y52" s="63"/>
      <c r="Z52" s="63">
        <v>0</v>
      </c>
      <c r="AA52" s="42">
        <v>1493916.3398079756</v>
      </c>
      <c r="AB52" s="88">
        <v>2794599.4266896755</v>
      </c>
      <c r="AC52" s="89"/>
      <c r="AE52" s="28">
        <v>2067</v>
      </c>
      <c r="AF52" s="106">
        <v>77</v>
      </c>
      <c r="AG52" s="86">
        <v>6.1699999999999998E-2</v>
      </c>
      <c r="AH52" s="107">
        <v>100771.52881631184</v>
      </c>
      <c r="AI52" s="44">
        <v>0.05</v>
      </c>
      <c r="AJ52" s="107">
        <v>79143.214872227414</v>
      </c>
      <c r="AK52" s="107">
        <v>1611621.7479086197</v>
      </c>
      <c r="AL52" s="108">
        <v>0</v>
      </c>
      <c r="AM52" s="86"/>
      <c r="AN52" s="106">
        <v>77</v>
      </c>
      <c r="AO52" s="109">
        <v>0</v>
      </c>
      <c r="AP52" s="44">
        <v>0.05</v>
      </c>
      <c r="AQ52" s="109">
        <v>0</v>
      </c>
      <c r="AR52" s="108">
        <v>0</v>
      </c>
      <c r="AS52" s="66"/>
      <c r="AT52" s="110">
        <v>0</v>
      </c>
      <c r="AU52" s="111">
        <v>0</v>
      </c>
      <c r="AW52" s="113">
        <v>82408.600000000006</v>
      </c>
    </row>
    <row r="53" spans="1:49" ht="15" x14ac:dyDescent="0.25">
      <c r="A53" s="28">
        <v>2073</v>
      </c>
      <c r="B53" s="28">
        <v>83</v>
      </c>
      <c r="C53" s="33">
        <v>0</v>
      </c>
      <c r="D53" s="33">
        <v>112227.13434159456</v>
      </c>
      <c r="E53" s="33">
        <v>64332.147712110855</v>
      </c>
      <c r="F53" s="33">
        <v>176559.28205370542</v>
      </c>
      <c r="G53" s="33">
        <v>24651.891263999998</v>
      </c>
      <c r="H53" s="33">
        <v>0</v>
      </c>
      <c r="I53" s="33">
        <v>24651.891263999998</v>
      </c>
      <c r="J53" s="33">
        <v>201211.17331770543</v>
      </c>
      <c r="K53" s="33">
        <v>-38111.957669266558</v>
      </c>
      <c r="L53" s="33">
        <v>-150897.45598698454</v>
      </c>
      <c r="M53" s="33">
        <v>2020.1693247125222</v>
      </c>
      <c r="N53" s="33"/>
      <c r="O53" s="33"/>
      <c r="P53" s="33"/>
      <c r="Q53" s="28">
        <v>2072</v>
      </c>
      <c r="R53" s="28">
        <v>82</v>
      </c>
      <c r="S53" s="33">
        <v>2018.4096632581932</v>
      </c>
      <c r="T53" s="43">
        <v>12900</v>
      </c>
      <c r="U53" s="41">
        <v>123900</v>
      </c>
      <c r="V53" s="44">
        <v>0.05</v>
      </c>
      <c r="W53" s="41">
        <v>65257.696087240736</v>
      </c>
      <c r="X53" s="42">
        <v>1376861.6178320553</v>
      </c>
      <c r="Y53" s="63"/>
      <c r="Z53" s="63">
        <v>0</v>
      </c>
      <c r="AA53" s="42">
        <v>1455604.8552736</v>
      </c>
      <c r="AB53" s="88">
        <v>2834484.8827689132</v>
      </c>
      <c r="AC53" s="89"/>
      <c r="AE53" s="28">
        <v>2068</v>
      </c>
      <c r="AF53" s="106">
        <v>78</v>
      </c>
      <c r="AG53" s="86">
        <v>6.3600000000000004E-2</v>
      </c>
      <c r="AH53" s="107">
        <v>102499.14316698821</v>
      </c>
      <c r="AI53" s="44">
        <v>0.05</v>
      </c>
      <c r="AJ53" s="107">
        <v>78018.608816256281</v>
      </c>
      <c r="AK53" s="107">
        <v>1587141.2135578878</v>
      </c>
      <c r="AL53" s="108">
        <v>0</v>
      </c>
      <c r="AM53" s="86"/>
      <c r="AN53" s="106">
        <v>78</v>
      </c>
      <c r="AO53" s="109">
        <v>0</v>
      </c>
      <c r="AP53" s="44">
        <v>0.05</v>
      </c>
      <c r="AQ53" s="109">
        <v>0</v>
      </c>
      <c r="AR53" s="108">
        <v>0</v>
      </c>
      <c r="AS53" s="66"/>
      <c r="AT53" s="110">
        <v>0</v>
      </c>
      <c r="AU53" s="111">
        <v>0</v>
      </c>
      <c r="AW53" s="113">
        <v>82408.600000000006</v>
      </c>
    </row>
    <row r="54" spans="1:49" ht="15" x14ac:dyDescent="0.25">
      <c r="A54" s="28">
        <v>2074</v>
      </c>
      <c r="B54" s="28">
        <v>84</v>
      </c>
      <c r="C54" s="33">
        <v>0</v>
      </c>
      <c r="D54" s="33">
        <v>114198.86465524137</v>
      </c>
      <c r="E54" s="33">
        <v>65618.790666353074</v>
      </c>
      <c r="F54" s="33">
        <v>179817.65532159444</v>
      </c>
      <c r="G54" s="33">
        <v>25146.984192000004</v>
      </c>
      <c r="H54" s="33">
        <v>0</v>
      </c>
      <c r="I54" s="33">
        <v>25146.984192000004</v>
      </c>
      <c r="J54" s="33">
        <v>204964.63951359445</v>
      </c>
      <c r="K54" s="33">
        <v>-38894.936796632704</v>
      </c>
      <c r="L54" s="33">
        <v>-154669.89238665914</v>
      </c>
      <c r="M54" s="33">
        <v>2019.9796550151223</v>
      </c>
      <c r="N54" s="33"/>
      <c r="O54" s="33"/>
      <c r="P54" s="33"/>
      <c r="Q54" s="28">
        <v>2073</v>
      </c>
      <c r="R54" s="28">
        <v>83</v>
      </c>
      <c r="S54" s="33">
        <v>2020.1693247125222</v>
      </c>
      <c r="T54" s="43">
        <v>12200</v>
      </c>
      <c r="U54" s="41">
        <v>123700</v>
      </c>
      <c r="V54" s="44">
        <v>0.05</v>
      </c>
      <c r="W54" s="41">
        <v>69148.080891602774</v>
      </c>
      <c r="X54" s="42">
        <v>1458209.698723658</v>
      </c>
      <c r="Y54" s="63"/>
      <c r="Z54" s="63">
        <v>0</v>
      </c>
      <c r="AA54" s="42">
        <v>1413352.2853371457</v>
      </c>
      <c r="AB54" s="88">
        <v>2873582.1533855163</v>
      </c>
      <c r="AC54" s="89"/>
      <c r="AE54" s="28">
        <v>2069</v>
      </c>
      <c r="AF54" s="106">
        <v>79</v>
      </c>
      <c r="AG54" s="86">
        <v>6.5799999999999997E-2</v>
      </c>
      <c r="AH54" s="107">
        <v>104433.89185210901</v>
      </c>
      <c r="AI54" s="44">
        <v>0.05</v>
      </c>
      <c r="AJ54" s="107">
        <v>76746.21338159166</v>
      </c>
      <c r="AK54" s="107">
        <v>1559453.5350873705</v>
      </c>
      <c r="AL54" s="108">
        <v>0</v>
      </c>
      <c r="AM54" s="86"/>
      <c r="AN54" s="106">
        <v>79</v>
      </c>
      <c r="AO54" s="109">
        <v>0</v>
      </c>
      <c r="AP54" s="44">
        <v>0.05</v>
      </c>
      <c r="AQ54" s="109">
        <v>0</v>
      </c>
      <c r="AR54" s="108">
        <v>0</v>
      </c>
      <c r="AS54" s="66"/>
      <c r="AT54" s="110">
        <v>0</v>
      </c>
      <c r="AU54" s="111">
        <v>0</v>
      </c>
      <c r="AW54" s="113">
        <v>82408.600000000006</v>
      </c>
    </row>
    <row r="55" spans="1:49" ht="15" x14ac:dyDescent="0.25">
      <c r="A55" s="28">
        <v>2075</v>
      </c>
      <c r="B55" s="28">
        <v>85</v>
      </c>
      <c r="C55" s="33">
        <v>0</v>
      </c>
      <c r="D55" s="33">
        <v>116328.81198958558</v>
      </c>
      <c r="E55" s="33">
        <v>66931.166479680134</v>
      </c>
      <c r="F55" s="33">
        <v>183259.97846926571</v>
      </c>
      <c r="G55" s="33">
        <v>25642.077120000002</v>
      </c>
      <c r="H55" s="33">
        <v>0</v>
      </c>
      <c r="I55" s="33">
        <v>25642.077120000002</v>
      </c>
      <c r="J55" s="33">
        <v>208902.05558926571</v>
      </c>
      <c r="K55" s="33">
        <v>-39731.547169465855</v>
      </c>
      <c r="L55" s="33">
        <v>-158536.63969632561</v>
      </c>
      <c r="M55" s="33">
        <v>1953.8483784893615</v>
      </c>
      <c r="N55" s="33"/>
      <c r="O55" s="33"/>
      <c r="P55" s="33"/>
      <c r="Q55" s="28">
        <v>2074</v>
      </c>
      <c r="R55" s="28">
        <v>84</v>
      </c>
      <c r="S55" s="33">
        <v>2019.9796550151223</v>
      </c>
      <c r="T55" s="43">
        <v>11400</v>
      </c>
      <c r="U55" s="41">
        <v>124300</v>
      </c>
      <c r="V55" s="44">
        <v>0.05</v>
      </c>
      <c r="W55" s="41">
        <v>73195.484936182896</v>
      </c>
      <c r="X55" s="42">
        <v>1542805.1836598408</v>
      </c>
      <c r="Y55" s="63"/>
      <c r="Z55" s="63">
        <v>0</v>
      </c>
      <c r="AA55" s="42">
        <v>1366966.0633323805</v>
      </c>
      <c r="AB55" s="88">
        <v>2911791.2266472364</v>
      </c>
      <c r="AC55" s="89"/>
      <c r="AE55" s="28">
        <v>2070</v>
      </c>
      <c r="AF55" s="106">
        <v>80</v>
      </c>
      <c r="AG55" s="86">
        <v>6.8199999999999997E-2</v>
      </c>
      <c r="AH55" s="107">
        <v>106354.73109295867</v>
      </c>
      <c r="AI55" s="44">
        <v>0.05</v>
      </c>
      <c r="AJ55" s="107">
        <v>75313.808477044557</v>
      </c>
      <c r="AK55" s="107">
        <v>1528412.6124714564</v>
      </c>
      <c r="AL55" s="108">
        <v>0</v>
      </c>
      <c r="AM55" s="86"/>
      <c r="AN55" s="106">
        <v>80</v>
      </c>
      <c r="AO55" s="109">
        <v>0</v>
      </c>
      <c r="AP55" s="44">
        <v>0.05</v>
      </c>
      <c r="AQ55" s="109">
        <v>0</v>
      </c>
      <c r="AR55" s="108">
        <v>0</v>
      </c>
      <c r="AS55" s="66"/>
      <c r="AT55" s="110">
        <v>0</v>
      </c>
      <c r="AU55" s="111">
        <v>0</v>
      </c>
      <c r="AW55" s="113">
        <v>82408.600000000006</v>
      </c>
    </row>
    <row r="56" spans="1:49" ht="15" x14ac:dyDescent="0.25"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28">
        <v>2075</v>
      </c>
      <c r="R56" s="28">
        <v>85</v>
      </c>
      <c r="S56" s="33">
        <v>1953.8483784893615</v>
      </c>
      <c r="T56" s="43">
        <v>10700</v>
      </c>
      <c r="U56" s="41">
        <v>125600</v>
      </c>
      <c r="V56" s="44">
        <v>0.05</v>
      </c>
      <c r="W56" s="41">
        <v>77407.759182992042</v>
      </c>
      <c r="X56" s="42">
        <v>1630912.9428428328</v>
      </c>
      <c r="Y56" s="63"/>
      <c r="Z56" s="63">
        <v>0</v>
      </c>
      <c r="AA56" s="42">
        <v>1316077.3342096743</v>
      </c>
      <c r="AB56" s="88">
        <v>2948944.1254309965</v>
      </c>
      <c r="AC56" s="89"/>
      <c r="AE56" s="28">
        <v>2071</v>
      </c>
      <c r="AF56" s="106">
        <v>81</v>
      </c>
      <c r="AG56" s="86">
        <v>7.0800000000000002E-2</v>
      </c>
      <c r="AH56" s="107">
        <v>108211.61296297911</v>
      </c>
      <c r="AI56" s="44">
        <v>0.05</v>
      </c>
      <c r="AJ56" s="107">
        <v>73715.340299498348</v>
      </c>
      <c r="AK56" s="107">
        <v>1493916.3398079756</v>
      </c>
      <c r="AL56" s="108">
        <v>0</v>
      </c>
      <c r="AM56" s="86"/>
      <c r="AN56" s="106">
        <v>81</v>
      </c>
      <c r="AO56" s="109">
        <v>0</v>
      </c>
      <c r="AP56" s="44">
        <v>0.05</v>
      </c>
      <c r="AQ56" s="109">
        <v>0</v>
      </c>
      <c r="AR56" s="108">
        <v>0</v>
      </c>
      <c r="AS56" s="66"/>
      <c r="AT56" s="110">
        <v>0</v>
      </c>
      <c r="AU56" s="111">
        <v>0</v>
      </c>
      <c r="AW56" s="113">
        <v>82408.600000000006</v>
      </c>
    </row>
    <row r="57" spans="1:49" x14ac:dyDescent="0.2">
      <c r="A57" s="1" t="s">
        <v>145</v>
      </c>
      <c r="C57" s="33">
        <f>SUM(C4:C55)</f>
        <v>3647270</v>
      </c>
      <c r="D57" s="33">
        <f t="shared" ref="D57:L57" si="0">SUM(D4:D55)</f>
        <v>1230039.3394648794</v>
      </c>
      <c r="E57" s="33">
        <f t="shared" si="0"/>
        <v>1157598.1108206105</v>
      </c>
      <c r="F57" s="33">
        <f t="shared" si="0"/>
        <v>6034907.4502854869</v>
      </c>
      <c r="G57" s="33">
        <f t="shared" si="0"/>
        <v>424602.90470399999</v>
      </c>
      <c r="H57" s="33">
        <f t="shared" si="0"/>
        <v>1018.356</v>
      </c>
      <c r="I57" s="33">
        <f t="shared" si="0"/>
        <v>425621.26070400001</v>
      </c>
      <c r="J57" s="33">
        <f t="shared" si="0"/>
        <v>6460528.7109894902</v>
      </c>
      <c r="K57" s="33">
        <f t="shared" si="0"/>
        <v>-1319172.6350616349</v>
      </c>
      <c r="L57" s="33">
        <f t="shared" si="0"/>
        <v>-4700002.2275493648</v>
      </c>
      <c r="M57" s="33"/>
      <c r="N57" s="33"/>
      <c r="O57" s="33"/>
      <c r="P57" s="33"/>
      <c r="Q57" s="28"/>
      <c r="R57" s="28"/>
      <c r="T57" s="41"/>
      <c r="U57" s="41"/>
      <c r="V57" s="41"/>
      <c r="W57" s="41"/>
      <c r="X57" s="41"/>
      <c r="Y57" s="41"/>
      <c r="Z57" s="41"/>
      <c r="AA57" s="41"/>
      <c r="AE57" s="28">
        <v>2072</v>
      </c>
      <c r="AF57" s="106">
        <v>82</v>
      </c>
      <c r="AG57" s="86">
        <v>7.3800000000000004E-2</v>
      </c>
      <c r="AH57" s="107">
        <v>110251.02587782861</v>
      </c>
      <c r="AI57" s="44">
        <v>0.05</v>
      </c>
      <c r="AJ57" s="107">
        <v>71939.541343453064</v>
      </c>
      <c r="AK57" s="107">
        <v>1455604.8552736</v>
      </c>
      <c r="AL57" s="108">
        <v>0</v>
      </c>
      <c r="AM57" s="86"/>
      <c r="AN57" s="106">
        <v>82</v>
      </c>
      <c r="AO57" s="109">
        <v>0</v>
      </c>
      <c r="AP57" s="44">
        <v>0.05</v>
      </c>
      <c r="AQ57" s="109">
        <v>0</v>
      </c>
      <c r="AR57" s="108">
        <v>0</v>
      </c>
      <c r="AS57" s="66"/>
      <c r="AT57" s="110">
        <v>0</v>
      </c>
      <c r="AU57" s="111">
        <v>0</v>
      </c>
      <c r="AW57" s="113">
        <v>82408.600000000006</v>
      </c>
    </row>
    <row r="58" spans="1:49" x14ac:dyDescent="0.2">
      <c r="C58" s="33"/>
      <c r="D58" s="33"/>
      <c r="E58" s="33"/>
      <c r="F58" s="33"/>
      <c r="G58" s="33"/>
      <c r="H58" s="33"/>
      <c r="I58" s="33"/>
      <c r="J58" s="33"/>
      <c r="K58" s="33"/>
      <c r="L58" s="33"/>
      <c r="Q58" s="28"/>
      <c r="R58" s="28"/>
      <c r="W58" s="45">
        <f>SUM(W5:W56)</f>
        <v>1189512.9428428332</v>
      </c>
      <c r="X58" s="41"/>
      <c r="Y58" s="41"/>
      <c r="Z58" s="41"/>
      <c r="AA58" s="41"/>
      <c r="AE58" s="28">
        <v>2073</v>
      </c>
      <c r="AF58" s="106">
        <v>83</v>
      </c>
      <c r="AG58" s="86">
        <v>7.7100000000000002E-2</v>
      </c>
      <c r="AH58" s="107">
        <v>112227.13434159456</v>
      </c>
      <c r="AI58" s="44">
        <v>0.05</v>
      </c>
      <c r="AJ58" s="107">
        <v>69974.564405140132</v>
      </c>
      <c r="AK58" s="107">
        <v>1413352.2853371457</v>
      </c>
      <c r="AL58" s="108">
        <v>0</v>
      </c>
      <c r="AM58" s="86"/>
      <c r="AN58" s="106">
        <v>83</v>
      </c>
      <c r="AO58" s="109">
        <v>0</v>
      </c>
      <c r="AP58" s="44">
        <v>0.05</v>
      </c>
      <c r="AQ58" s="109">
        <v>0</v>
      </c>
      <c r="AR58" s="108">
        <v>0</v>
      </c>
      <c r="AS58" s="66"/>
      <c r="AT58" s="110">
        <v>0</v>
      </c>
      <c r="AU58" s="111">
        <v>0</v>
      </c>
      <c r="AW58" s="113">
        <v>82408.600000000006</v>
      </c>
    </row>
    <row r="59" spans="1:49" x14ac:dyDescent="0.2">
      <c r="N59" s="28"/>
      <c r="O59" s="28"/>
      <c r="P59" s="28"/>
      <c r="Q59" s="33"/>
      <c r="AE59" s="28">
        <v>2074</v>
      </c>
      <c r="AF59" s="106">
        <v>84</v>
      </c>
      <c r="AG59" s="86">
        <v>8.0799999999999997E-2</v>
      </c>
      <c r="AH59" s="107">
        <v>114198.86465524137</v>
      </c>
      <c r="AI59" s="44">
        <v>0.05</v>
      </c>
      <c r="AJ59" s="107">
        <v>67812.642650476249</v>
      </c>
      <c r="AK59" s="107">
        <v>1366966.0633323805</v>
      </c>
      <c r="AL59" s="108">
        <v>0</v>
      </c>
      <c r="AM59" s="86"/>
      <c r="AN59" s="106">
        <v>84</v>
      </c>
      <c r="AO59" s="109">
        <v>0</v>
      </c>
      <c r="AP59" s="44">
        <v>0.05</v>
      </c>
      <c r="AQ59" s="109">
        <v>0</v>
      </c>
      <c r="AR59" s="108">
        <v>0</v>
      </c>
      <c r="AS59" s="66"/>
      <c r="AT59" s="110">
        <v>0</v>
      </c>
      <c r="AU59" s="111">
        <v>0</v>
      </c>
      <c r="AW59" s="113">
        <v>82408.600000000006</v>
      </c>
    </row>
    <row r="60" spans="1:49" x14ac:dyDescent="0.2">
      <c r="AE60" s="28">
        <v>2075</v>
      </c>
      <c r="AF60" s="106">
        <v>85</v>
      </c>
      <c r="AG60" s="86">
        <v>8.5099999999999995E-2</v>
      </c>
      <c r="AH60" s="107">
        <v>116328.81198958558</v>
      </c>
      <c r="AI60" s="44">
        <v>0.05</v>
      </c>
      <c r="AJ60" s="107">
        <v>65440.082866879391</v>
      </c>
      <c r="AK60" s="107">
        <v>1316077.3342096743</v>
      </c>
      <c r="AL60" s="108">
        <v>0</v>
      </c>
      <c r="AM60" s="86"/>
      <c r="AN60" s="106">
        <v>85</v>
      </c>
      <c r="AO60" s="109">
        <v>0</v>
      </c>
      <c r="AP60" s="44">
        <v>0.05</v>
      </c>
      <c r="AQ60" s="109">
        <v>0</v>
      </c>
      <c r="AR60" s="108">
        <v>0</v>
      </c>
      <c r="AS60" s="66"/>
      <c r="AT60" s="110">
        <v>0</v>
      </c>
      <c r="AU60" s="111">
        <v>0</v>
      </c>
      <c r="AW60" s="113">
        <v>82408.600000000006</v>
      </c>
    </row>
    <row r="62" spans="1:49" ht="15" x14ac:dyDescent="0.25">
      <c r="D62" s="46" t="s">
        <v>153</v>
      </c>
      <c r="E62" s="46" t="s">
        <v>154</v>
      </c>
      <c r="F62" s="47" t="s">
        <v>155</v>
      </c>
      <c r="G62" s="47" t="s">
        <v>156</v>
      </c>
      <c r="H62" s="48" t="s">
        <v>157</v>
      </c>
      <c r="I62" s="48" t="s">
        <v>158</v>
      </c>
      <c r="J62" s="49" t="s">
        <v>159</v>
      </c>
      <c r="K62" s="47" t="s">
        <v>160</v>
      </c>
      <c r="L62" s="50" t="s">
        <v>153</v>
      </c>
      <c r="M62" s="50" t="s">
        <v>154</v>
      </c>
      <c r="N62" s="47" t="s">
        <v>155</v>
      </c>
      <c r="O62" s="47" t="s">
        <v>156</v>
      </c>
      <c r="P62" s="47" t="s">
        <v>161</v>
      </c>
      <c r="Q62" s="47" t="s">
        <v>145</v>
      </c>
      <c r="R62" s="114" t="s">
        <v>162</v>
      </c>
      <c r="S62" s="52"/>
      <c r="AI62" s="45"/>
      <c r="AJ62" s="45">
        <f>SUM(AJ9:AJ60)</f>
        <v>1564526.7839266409</v>
      </c>
      <c r="AM62" s="45"/>
      <c r="AQ62" s="45">
        <f>SUM(AQ9:AQ60)</f>
        <v>981589.889747913</v>
      </c>
    </row>
    <row r="63" spans="1:49" x14ac:dyDescent="0.2">
      <c r="D63" s="53"/>
      <c r="E63" s="53"/>
      <c r="F63" s="54"/>
      <c r="G63" s="54"/>
      <c r="H63" s="54"/>
      <c r="I63" s="54"/>
      <c r="J63" s="54"/>
      <c r="K63" s="54"/>
      <c r="L63" s="53"/>
      <c r="M63" s="53"/>
      <c r="N63" s="54"/>
      <c r="O63" s="54"/>
      <c r="P63" s="54"/>
      <c r="Q63" s="55"/>
      <c r="R63" s="56"/>
      <c r="S63" s="53"/>
    </row>
    <row r="64" spans="1:49" x14ac:dyDescent="0.2">
      <c r="D64" s="53"/>
      <c r="E64" s="53"/>
      <c r="F64" s="54"/>
      <c r="G64" s="54"/>
      <c r="H64" s="54"/>
      <c r="I64" s="54"/>
      <c r="J64" s="54"/>
      <c r="K64" s="54"/>
      <c r="L64" s="53"/>
      <c r="M64" s="53"/>
      <c r="N64" s="54"/>
      <c r="O64" s="54"/>
      <c r="P64" s="54"/>
      <c r="Q64" s="55"/>
      <c r="R64" s="54"/>
      <c r="S64" s="57"/>
    </row>
    <row r="65" spans="1:19" x14ac:dyDescent="0.2">
      <c r="A65" s="1" t="s">
        <v>163</v>
      </c>
      <c r="D65" s="58">
        <v>1157598.1108206105</v>
      </c>
      <c r="E65" s="58">
        <v>424602.90470399999</v>
      </c>
      <c r="F65" s="58">
        <v>-1120579.1766007787</v>
      </c>
      <c r="G65" s="58">
        <v>0</v>
      </c>
      <c r="H65" s="58">
        <v>0</v>
      </c>
      <c r="I65" s="58">
        <v>527837.49960172025</v>
      </c>
      <c r="J65" s="58">
        <v>2130838.5191962854</v>
      </c>
      <c r="K65" s="58">
        <v>0</v>
      </c>
      <c r="L65" s="59"/>
      <c r="M65" s="59"/>
      <c r="N65" s="60"/>
      <c r="O65" s="60"/>
      <c r="P65" s="60"/>
      <c r="Q65" s="60"/>
      <c r="R65" s="61">
        <v>2069566</v>
      </c>
      <c r="S65" s="57"/>
    </row>
    <row r="66" spans="1:19" x14ac:dyDescent="0.2">
      <c r="D66" s="59"/>
      <c r="E66" s="59"/>
      <c r="F66" s="60"/>
      <c r="G66" s="60"/>
      <c r="H66" s="60"/>
      <c r="I66" s="60"/>
      <c r="J66" s="60"/>
      <c r="K66" s="60"/>
      <c r="L66" s="59"/>
      <c r="M66" s="59"/>
      <c r="N66" s="60"/>
      <c r="O66" s="60"/>
      <c r="P66" s="60"/>
      <c r="Q66" s="60"/>
      <c r="R66" s="60"/>
      <c r="S66" s="57"/>
    </row>
    <row r="67" spans="1:19" x14ac:dyDescent="0.2">
      <c r="A67" s="1" t="s">
        <v>182</v>
      </c>
      <c r="D67" s="58">
        <v>1157598.1108206105</v>
      </c>
      <c r="E67" s="58">
        <v>425621.26070400001</v>
      </c>
      <c r="F67" s="58">
        <v>-1319172.6350616349</v>
      </c>
      <c r="G67" s="58">
        <v>0</v>
      </c>
      <c r="H67" s="58">
        <v>2546116.6736745536</v>
      </c>
      <c r="I67" s="58">
        <v>0</v>
      </c>
      <c r="J67" s="58">
        <v>1189512.9428428332</v>
      </c>
      <c r="K67" s="58">
        <v>0</v>
      </c>
      <c r="L67" s="57">
        <v>0</v>
      </c>
      <c r="M67" s="57">
        <v>1018.3560000000289</v>
      </c>
      <c r="N67" s="57">
        <v>-198593.45846085623</v>
      </c>
      <c r="O67" s="57">
        <v>0</v>
      </c>
      <c r="P67" s="62">
        <v>1076953.5977193811</v>
      </c>
      <c r="Q67" s="62">
        <v>879378.4952585249</v>
      </c>
      <c r="R67" s="61">
        <v>2948944</v>
      </c>
      <c r="S67" s="57">
        <f>R67-R65</f>
        <v>879378</v>
      </c>
    </row>
    <row r="71" spans="1:19" ht="13.5" thickBot="1" x14ac:dyDescent="0.25"/>
    <row r="72" spans="1:19" ht="18.75" thickBot="1" x14ac:dyDescent="0.25">
      <c r="A72" s="181" t="s">
        <v>199</v>
      </c>
      <c r="B72" s="182"/>
      <c r="C72" s="182"/>
      <c r="D72" s="182"/>
      <c r="E72" s="182"/>
      <c r="F72" s="182"/>
      <c r="G72" s="182"/>
      <c r="H72" s="182"/>
      <c r="I72" s="182"/>
      <c r="J72" s="183"/>
    </row>
    <row r="73" spans="1:19" ht="15" x14ac:dyDescent="0.25">
      <c r="A73"/>
      <c r="B73"/>
      <c r="C73"/>
      <c r="D73"/>
      <c r="E73"/>
      <c r="F73"/>
      <c r="G73"/>
      <c r="H73"/>
      <c r="I73"/>
      <c r="J73"/>
    </row>
    <row r="74" spans="1:19" ht="15" x14ac:dyDescent="0.2">
      <c r="A74" s="136">
        <v>2070</v>
      </c>
      <c r="B74" s="136">
        <v>2150</v>
      </c>
      <c r="C74" s="136">
        <v>2217</v>
      </c>
      <c r="D74" s="136">
        <v>2281</v>
      </c>
      <c r="E74" s="136">
        <v>2344</v>
      </c>
      <c r="F74" s="136">
        <v>2404</v>
      </c>
      <c r="G74" s="136">
        <v>2465</v>
      </c>
      <c r="H74" s="136">
        <v>2523</v>
      </c>
      <c r="I74" s="136">
        <v>2584</v>
      </c>
      <c r="J74" s="136">
        <v>2643</v>
      </c>
    </row>
    <row r="75" spans="1:19" ht="15" x14ac:dyDescent="0.2">
      <c r="A75" s="137">
        <v>0</v>
      </c>
      <c r="B75" s="137">
        <v>0.01</v>
      </c>
      <c r="C75" s="137">
        <v>0.02</v>
      </c>
      <c r="D75" s="137">
        <v>0.03</v>
      </c>
      <c r="E75" s="137">
        <v>0.04</v>
      </c>
      <c r="F75" s="137">
        <v>0.05</v>
      </c>
      <c r="G75" s="137">
        <v>0.06</v>
      </c>
      <c r="H75" s="137">
        <v>7.0000000000000007E-2</v>
      </c>
      <c r="I75" s="137">
        <v>0.08</v>
      </c>
      <c r="J75" s="137">
        <v>0.09</v>
      </c>
    </row>
    <row r="76" spans="1:19" ht="15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</row>
    <row r="77" spans="1:19" ht="15" x14ac:dyDescent="0.2">
      <c r="A77" s="136">
        <v>2699</v>
      </c>
      <c r="B77" s="136">
        <v>2753</v>
      </c>
      <c r="C77" s="136">
        <v>2798</v>
      </c>
      <c r="D77" s="136">
        <v>2834</v>
      </c>
      <c r="E77" s="136">
        <v>2858</v>
      </c>
      <c r="F77" s="136">
        <v>2873</v>
      </c>
      <c r="G77" s="136">
        <v>2887</v>
      </c>
      <c r="H77" s="136">
        <v>2901</v>
      </c>
      <c r="I77" s="136">
        <v>2913</v>
      </c>
      <c r="J77" s="136">
        <v>2949</v>
      </c>
    </row>
    <row r="78" spans="1:19" ht="15" x14ac:dyDescent="0.2">
      <c r="A78" s="137">
        <v>0.1</v>
      </c>
      <c r="B78" s="137">
        <v>0.11</v>
      </c>
      <c r="C78" s="137">
        <v>0.12</v>
      </c>
      <c r="D78" s="137">
        <v>0.13</v>
      </c>
      <c r="E78" s="137">
        <v>0.14000000000000001</v>
      </c>
      <c r="F78" s="137">
        <v>0.15</v>
      </c>
      <c r="G78" s="137">
        <v>0.16</v>
      </c>
      <c r="H78" s="137">
        <v>0.17</v>
      </c>
      <c r="I78" s="137">
        <v>0.18</v>
      </c>
      <c r="J78" s="139" t="s">
        <v>200</v>
      </c>
    </row>
    <row r="82" spans="1:21" ht="13.5" thickBot="1" x14ac:dyDescent="0.25"/>
    <row r="83" spans="1:21" ht="18.75" thickBot="1" x14ac:dyDescent="0.25">
      <c r="A83" s="181" t="s">
        <v>201</v>
      </c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3"/>
    </row>
    <row r="84" spans="1:21" ht="15" x14ac:dyDescent="0.25">
      <c r="A84"/>
      <c r="B84"/>
      <c r="C84"/>
      <c r="D84"/>
      <c r="E84"/>
      <c r="F84"/>
      <c r="G84"/>
      <c r="H84"/>
      <c r="I84"/>
      <c r="J84"/>
      <c r="K84"/>
      <c r="L84"/>
      <c r="M84" s="140"/>
      <c r="N84" s="140"/>
      <c r="O84" s="140"/>
      <c r="P84"/>
      <c r="Q84"/>
      <c r="R84"/>
      <c r="S84"/>
      <c r="T84"/>
      <c r="U84"/>
    </row>
    <row r="85" spans="1:21" ht="15" x14ac:dyDescent="0.25">
      <c r="A85" t="s">
        <v>202</v>
      </c>
      <c r="B85" s="141">
        <v>0.05</v>
      </c>
      <c r="C85" s="141">
        <v>0.1</v>
      </c>
      <c r="D85" s="141">
        <v>0.15</v>
      </c>
      <c r="E85" s="141">
        <v>0.2</v>
      </c>
      <c r="F85" s="141">
        <v>0.25</v>
      </c>
      <c r="G85" s="141">
        <v>0.3</v>
      </c>
      <c r="H85" s="141">
        <v>0.35</v>
      </c>
      <c r="I85" s="141">
        <v>0.4</v>
      </c>
      <c r="J85" s="141">
        <v>0.45</v>
      </c>
      <c r="K85" s="141">
        <v>0.5</v>
      </c>
      <c r="L85" s="141">
        <v>0.55000000000000004</v>
      </c>
      <c r="M85" s="141">
        <v>0.6</v>
      </c>
      <c r="N85" s="141">
        <v>0.65</v>
      </c>
      <c r="O85" s="141">
        <v>0.7</v>
      </c>
      <c r="P85" s="141">
        <v>0.75</v>
      </c>
      <c r="Q85" s="141">
        <v>0.8</v>
      </c>
      <c r="R85" s="141">
        <v>0.85</v>
      </c>
      <c r="S85" s="141">
        <v>0.9</v>
      </c>
      <c r="T85" s="141">
        <v>0.95</v>
      </c>
      <c r="U85" s="141">
        <v>1</v>
      </c>
    </row>
    <row r="86" spans="1:21" ht="15" x14ac:dyDescent="0.25">
      <c r="A86" t="s">
        <v>203</v>
      </c>
      <c r="B86"/>
      <c r="C86"/>
      <c r="D86"/>
      <c r="E86"/>
      <c r="F86"/>
      <c r="G86"/>
      <c r="H86"/>
      <c r="I86"/>
      <c r="J86"/>
      <c r="K86"/>
      <c r="L86"/>
      <c r="M86" s="140"/>
      <c r="N86" s="140"/>
      <c r="O86" s="140"/>
      <c r="P86"/>
      <c r="Q86"/>
      <c r="R86"/>
      <c r="S86"/>
      <c r="T86"/>
      <c r="U86"/>
    </row>
    <row r="87" spans="1:21" ht="15" x14ac:dyDescent="0.25">
      <c r="A87" s="141">
        <v>0</v>
      </c>
      <c r="B87" s="33">
        <v>3375</v>
      </c>
      <c r="C87" s="33">
        <v>3353</v>
      </c>
      <c r="D87" s="33">
        <v>3330</v>
      </c>
      <c r="E87" s="33">
        <v>3306</v>
      </c>
      <c r="F87" s="33">
        <v>3282</v>
      </c>
      <c r="G87" s="33">
        <v>3255</v>
      </c>
      <c r="H87" s="33">
        <v>3227</v>
      </c>
      <c r="I87" s="33">
        <v>3198</v>
      </c>
      <c r="J87" s="33">
        <v>3168</v>
      </c>
      <c r="K87" s="33">
        <v>3135</v>
      </c>
      <c r="L87" s="33">
        <v>3102</v>
      </c>
      <c r="M87" s="33">
        <v>3067</v>
      </c>
      <c r="N87" s="33">
        <v>3029</v>
      </c>
      <c r="O87" s="33">
        <v>2991</v>
      </c>
      <c r="P87" s="33">
        <v>2955</v>
      </c>
      <c r="Q87" s="33">
        <v>2922</v>
      </c>
      <c r="R87" s="33">
        <v>2890</v>
      </c>
      <c r="S87" s="33">
        <v>2856</v>
      </c>
      <c r="T87" s="33">
        <v>2821</v>
      </c>
      <c r="U87" s="33">
        <v>2787</v>
      </c>
    </row>
    <row r="88" spans="1:21" ht="15" x14ac:dyDescent="0.25">
      <c r="A88" s="141">
        <v>0.01</v>
      </c>
      <c r="B88" s="33">
        <v>3376</v>
      </c>
      <c r="C88" s="33">
        <v>3360</v>
      </c>
      <c r="D88" s="33">
        <v>3338</v>
      </c>
      <c r="E88" s="33">
        <v>3318</v>
      </c>
      <c r="F88" s="33">
        <v>3297</v>
      </c>
      <c r="G88" s="33">
        <v>3271</v>
      </c>
      <c r="H88" s="33">
        <v>3247</v>
      </c>
      <c r="I88" s="33">
        <v>3220</v>
      </c>
      <c r="J88" s="33">
        <v>3192</v>
      </c>
      <c r="K88" s="33">
        <v>3162</v>
      </c>
      <c r="L88" s="33">
        <v>3131</v>
      </c>
      <c r="M88" s="33">
        <v>3097</v>
      </c>
      <c r="N88" s="33">
        <v>3061</v>
      </c>
      <c r="O88" s="33">
        <v>3024</v>
      </c>
      <c r="P88" s="33">
        <v>2989</v>
      </c>
      <c r="Q88" s="33">
        <v>2956</v>
      </c>
      <c r="R88" s="33">
        <v>2926</v>
      </c>
      <c r="S88" s="33">
        <v>2893</v>
      </c>
      <c r="T88" s="33">
        <v>2859</v>
      </c>
      <c r="U88" s="33">
        <v>2830</v>
      </c>
    </row>
    <row r="89" spans="1:21" ht="15" x14ac:dyDescent="0.25">
      <c r="A89" s="141">
        <v>0.02</v>
      </c>
      <c r="B89" s="33">
        <v>3382</v>
      </c>
      <c r="C89" s="33">
        <v>3365</v>
      </c>
      <c r="D89" s="33">
        <v>3347</v>
      </c>
      <c r="E89" s="33">
        <v>3329</v>
      </c>
      <c r="F89" s="33">
        <v>3309</v>
      </c>
      <c r="G89" s="33">
        <v>3287</v>
      </c>
      <c r="H89" s="33">
        <v>3263</v>
      </c>
      <c r="I89" s="33">
        <v>3238</v>
      </c>
      <c r="J89" s="33">
        <v>3211</v>
      </c>
      <c r="K89" s="33">
        <v>3182</v>
      </c>
      <c r="L89" s="33">
        <v>3152</v>
      </c>
      <c r="M89" s="33">
        <v>3119</v>
      </c>
      <c r="N89" s="33">
        <v>3085</v>
      </c>
      <c r="O89" s="33">
        <v>3049</v>
      </c>
      <c r="P89" s="33">
        <v>3015</v>
      </c>
      <c r="Q89" s="33">
        <v>2985</v>
      </c>
      <c r="R89" s="33">
        <v>2956</v>
      </c>
      <c r="S89" s="33">
        <v>2925</v>
      </c>
      <c r="T89" s="33">
        <v>2898</v>
      </c>
      <c r="U89" s="33">
        <v>2873</v>
      </c>
    </row>
    <row r="90" spans="1:21" ht="15" x14ac:dyDescent="0.25">
      <c r="A90" s="141">
        <v>0.03</v>
      </c>
      <c r="B90" s="33">
        <v>3383</v>
      </c>
      <c r="C90" s="33">
        <v>3370</v>
      </c>
      <c r="D90" s="33">
        <v>3355</v>
      </c>
      <c r="E90" s="33">
        <v>3339</v>
      </c>
      <c r="F90" s="33">
        <v>3320</v>
      </c>
      <c r="G90" s="33">
        <v>3299</v>
      </c>
      <c r="H90" s="33">
        <v>3277</v>
      </c>
      <c r="I90" s="33">
        <v>3254</v>
      </c>
      <c r="J90" s="33">
        <v>3229</v>
      </c>
      <c r="K90" s="33">
        <v>3203</v>
      </c>
      <c r="L90" s="33">
        <v>3174</v>
      </c>
      <c r="M90" s="33">
        <v>3144</v>
      </c>
      <c r="N90" s="33">
        <v>3111</v>
      </c>
      <c r="O90" s="33">
        <v>3076</v>
      </c>
      <c r="P90" s="33">
        <v>3044</v>
      </c>
      <c r="Q90" s="33">
        <v>3016</v>
      </c>
      <c r="R90" s="33">
        <v>2991</v>
      </c>
      <c r="S90" s="33">
        <v>2966</v>
      </c>
      <c r="T90" s="33">
        <v>2940</v>
      </c>
      <c r="U90" s="33">
        <v>2915</v>
      </c>
    </row>
    <row r="91" spans="1:21" ht="15" x14ac:dyDescent="0.25">
      <c r="A91" s="141">
        <v>0.04</v>
      </c>
      <c r="B91" s="33">
        <v>3387</v>
      </c>
      <c r="C91" s="33">
        <v>3376</v>
      </c>
      <c r="D91" s="33">
        <v>3363</v>
      </c>
      <c r="E91" s="33">
        <v>3348</v>
      </c>
      <c r="F91" s="33">
        <v>3330</v>
      </c>
      <c r="G91" s="33">
        <v>3311</v>
      </c>
      <c r="H91" s="33">
        <v>3292</v>
      </c>
      <c r="I91" s="33">
        <v>3271</v>
      </c>
      <c r="J91" s="33">
        <v>3248</v>
      </c>
      <c r="K91" s="33">
        <v>3223</v>
      </c>
      <c r="L91" s="33">
        <v>3197</v>
      </c>
      <c r="M91" s="33">
        <v>3169</v>
      </c>
      <c r="N91" s="33">
        <v>3138</v>
      </c>
      <c r="O91" s="33">
        <v>3106</v>
      </c>
      <c r="P91" s="33">
        <v>3076</v>
      </c>
      <c r="Q91" s="33">
        <v>3052</v>
      </c>
      <c r="R91" s="33">
        <v>3030</v>
      </c>
      <c r="S91" s="33">
        <v>3006</v>
      </c>
      <c r="T91" s="33">
        <v>2979</v>
      </c>
      <c r="U91" s="33">
        <v>2954</v>
      </c>
    </row>
    <row r="92" spans="1:21" ht="15" x14ac:dyDescent="0.25">
      <c r="A92" s="141">
        <v>0.05</v>
      </c>
      <c r="B92" s="33">
        <v>3390</v>
      </c>
      <c r="C92" s="33">
        <v>3381</v>
      </c>
      <c r="D92" s="33">
        <v>3369</v>
      </c>
      <c r="E92" s="33">
        <v>3356</v>
      </c>
      <c r="F92" s="33">
        <v>3341</v>
      </c>
      <c r="G92" s="33">
        <v>3324</v>
      </c>
      <c r="H92" s="33">
        <v>3307</v>
      </c>
      <c r="I92" s="33">
        <v>3288</v>
      </c>
      <c r="J92" s="33">
        <v>3267</v>
      </c>
      <c r="K92" s="33">
        <v>3247</v>
      </c>
      <c r="L92" s="33">
        <v>3222</v>
      </c>
      <c r="M92" s="33">
        <v>3197</v>
      </c>
      <c r="N92" s="33">
        <v>3169</v>
      </c>
      <c r="O92" s="33">
        <v>3139</v>
      </c>
      <c r="P92" s="33">
        <v>3112</v>
      </c>
      <c r="Q92" s="33">
        <v>3090</v>
      </c>
      <c r="R92" s="33">
        <v>3068</v>
      </c>
      <c r="S92" s="33">
        <v>3045</v>
      </c>
      <c r="T92" s="33">
        <v>3018</v>
      </c>
      <c r="U92" s="33">
        <v>2991</v>
      </c>
    </row>
    <row r="93" spans="1:21" ht="15" x14ac:dyDescent="0.25">
      <c r="A93" s="141">
        <v>0.06</v>
      </c>
      <c r="B93" s="33">
        <v>3392</v>
      </c>
      <c r="C93" s="33">
        <v>3386</v>
      </c>
      <c r="D93" s="33">
        <v>3375</v>
      </c>
      <c r="E93" s="33">
        <v>3364</v>
      </c>
      <c r="F93" s="33">
        <v>3351</v>
      </c>
      <c r="G93" s="33">
        <v>3337</v>
      </c>
      <c r="H93" s="33">
        <v>3322</v>
      </c>
      <c r="I93" s="33">
        <v>3306</v>
      </c>
      <c r="J93" s="33">
        <v>3289</v>
      </c>
      <c r="K93" s="33">
        <v>3270</v>
      </c>
      <c r="L93" s="33">
        <v>3249</v>
      </c>
      <c r="M93" s="33">
        <v>3226</v>
      </c>
      <c r="N93" s="33">
        <v>3201</v>
      </c>
      <c r="O93" s="33">
        <v>3173</v>
      </c>
      <c r="P93" s="33">
        <v>3148</v>
      </c>
      <c r="Q93" s="33">
        <v>3127</v>
      </c>
      <c r="R93" s="33">
        <v>3107</v>
      </c>
      <c r="S93" s="33">
        <v>3082</v>
      </c>
      <c r="T93" s="33">
        <v>3053</v>
      </c>
      <c r="U93" s="33">
        <v>3023</v>
      </c>
    </row>
    <row r="94" spans="1:21" ht="15" x14ac:dyDescent="0.25">
      <c r="A94" s="141">
        <v>7.0000000000000007E-2</v>
      </c>
      <c r="B94" s="33">
        <v>3395</v>
      </c>
      <c r="C94" s="33">
        <v>3390</v>
      </c>
      <c r="D94" s="33">
        <v>3381</v>
      </c>
      <c r="E94" s="33">
        <v>3373</v>
      </c>
      <c r="F94" s="33">
        <v>3362</v>
      </c>
      <c r="G94" s="33">
        <v>3350</v>
      </c>
      <c r="H94" s="33">
        <v>3338</v>
      </c>
      <c r="I94" s="33">
        <v>3325</v>
      </c>
      <c r="J94" s="33">
        <v>3310</v>
      </c>
      <c r="K94" s="33">
        <v>3295</v>
      </c>
      <c r="L94" s="33">
        <v>3277</v>
      </c>
      <c r="M94" s="33">
        <v>3256</v>
      </c>
      <c r="N94" s="33">
        <v>3232</v>
      </c>
      <c r="O94" s="33">
        <v>3207</v>
      </c>
      <c r="P94" s="33">
        <v>3183</v>
      </c>
      <c r="Q94" s="33">
        <v>3161</v>
      </c>
      <c r="R94" s="33">
        <v>3141</v>
      </c>
      <c r="S94" s="33">
        <v>3115</v>
      </c>
      <c r="T94" s="33">
        <v>3086</v>
      </c>
      <c r="U94" s="33">
        <v>3052</v>
      </c>
    </row>
    <row r="95" spans="1:21" ht="15" x14ac:dyDescent="0.25">
      <c r="A95" s="141">
        <v>0.08</v>
      </c>
      <c r="B95" s="33">
        <v>3398</v>
      </c>
      <c r="C95" s="33">
        <v>3394</v>
      </c>
      <c r="D95" s="33">
        <v>3388</v>
      </c>
      <c r="E95" s="33">
        <v>3381</v>
      </c>
      <c r="F95" s="33">
        <v>3373</v>
      </c>
      <c r="G95" s="33">
        <v>3364</v>
      </c>
      <c r="H95" s="33">
        <v>3355</v>
      </c>
      <c r="I95" s="33">
        <v>3344</v>
      </c>
      <c r="J95" s="33">
        <v>3333</v>
      </c>
      <c r="K95" s="33">
        <v>3320</v>
      </c>
      <c r="L95" s="33">
        <v>3304</v>
      </c>
      <c r="M95" s="33">
        <v>3285</v>
      </c>
      <c r="N95" s="33">
        <v>3264</v>
      </c>
      <c r="O95" s="33">
        <v>3239</v>
      </c>
      <c r="P95" s="33">
        <v>3216</v>
      </c>
      <c r="Q95" s="33">
        <v>3195</v>
      </c>
      <c r="R95" s="33">
        <v>3174</v>
      </c>
      <c r="S95" s="33">
        <v>3148</v>
      </c>
      <c r="T95" s="33">
        <v>3115</v>
      </c>
      <c r="U95" s="33">
        <v>3072</v>
      </c>
    </row>
    <row r="96" spans="1:21" ht="15" x14ac:dyDescent="0.25">
      <c r="A96" s="141">
        <v>0.09</v>
      </c>
      <c r="B96" s="33">
        <v>3400</v>
      </c>
      <c r="C96" s="33">
        <v>3398</v>
      </c>
      <c r="D96" s="33">
        <v>3394</v>
      </c>
      <c r="E96" s="33">
        <v>3390</v>
      </c>
      <c r="F96" s="33">
        <v>3384</v>
      </c>
      <c r="G96" s="33">
        <v>3378</v>
      </c>
      <c r="H96" s="33">
        <v>3372</v>
      </c>
      <c r="I96" s="33">
        <v>3364</v>
      </c>
      <c r="J96" s="33">
        <v>3357</v>
      </c>
      <c r="K96" s="33">
        <v>3345</v>
      </c>
      <c r="L96" s="33">
        <v>3331</v>
      </c>
      <c r="M96" s="33">
        <v>3315</v>
      </c>
      <c r="N96" s="33">
        <v>3295</v>
      </c>
      <c r="O96" s="33">
        <v>3270</v>
      </c>
      <c r="P96" s="33">
        <v>3248</v>
      </c>
      <c r="Q96" s="33">
        <v>3227</v>
      </c>
      <c r="R96" s="33">
        <v>3206</v>
      </c>
      <c r="S96" s="33">
        <v>3178</v>
      </c>
      <c r="T96" s="33">
        <v>3138</v>
      </c>
      <c r="U96" s="33">
        <v>3086</v>
      </c>
    </row>
    <row r="97" spans="1:21" ht="15" x14ac:dyDescent="0.25">
      <c r="A97" s="141">
        <v>0.1</v>
      </c>
      <c r="B97" s="33">
        <v>3403</v>
      </c>
      <c r="C97" s="33">
        <v>3402</v>
      </c>
      <c r="D97" s="33">
        <v>3401</v>
      </c>
      <c r="E97" s="33">
        <v>3398</v>
      </c>
      <c r="F97" s="33">
        <v>3395</v>
      </c>
      <c r="G97" s="33">
        <v>3392</v>
      </c>
      <c r="H97" s="33">
        <v>3389</v>
      </c>
      <c r="I97" s="33">
        <v>3386</v>
      </c>
      <c r="J97" s="33">
        <v>3380</v>
      </c>
      <c r="K97" s="33">
        <v>3370</v>
      </c>
      <c r="L97" s="33">
        <v>3358</v>
      </c>
      <c r="M97" s="33">
        <v>3343</v>
      </c>
      <c r="N97" s="33">
        <v>3324</v>
      </c>
      <c r="O97" s="33">
        <v>3302</v>
      </c>
      <c r="P97" s="33">
        <v>3278</v>
      </c>
      <c r="Q97" s="33">
        <v>3257</v>
      </c>
      <c r="R97" s="33">
        <v>3236</v>
      </c>
      <c r="S97" s="33">
        <v>3203</v>
      </c>
      <c r="T97" s="33">
        <v>3152</v>
      </c>
      <c r="U97" s="33">
        <v>3097</v>
      </c>
    </row>
    <row r="98" spans="1:21" ht="15" x14ac:dyDescent="0.25">
      <c r="A98" s="141">
        <v>0.11</v>
      </c>
      <c r="B98" s="33">
        <v>3405</v>
      </c>
      <c r="C98" s="33">
        <v>3407</v>
      </c>
      <c r="D98" s="33">
        <v>3407</v>
      </c>
      <c r="E98" s="33">
        <v>3407</v>
      </c>
      <c r="F98" s="33">
        <v>3407</v>
      </c>
      <c r="G98" s="33">
        <v>3407</v>
      </c>
      <c r="H98" s="33">
        <v>3407</v>
      </c>
      <c r="I98" s="33">
        <v>3407</v>
      </c>
      <c r="J98" s="33">
        <v>3403</v>
      </c>
      <c r="K98" s="33">
        <v>3395</v>
      </c>
      <c r="L98" s="33">
        <v>3386</v>
      </c>
      <c r="M98" s="33">
        <v>3371</v>
      </c>
      <c r="N98" s="33">
        <v>3353</v>
      </c>
      <c r="O98" s="33">
        <v>3331</v>
      </c>
      <c r="P98" s="33">
        <v>3309</v>
      </c>
      <c r="Q98" s="33">
        <v>3286</v>
      </c>
      <c r="R98" s="33">
        <v>3260</v>
      </c>
      <c r="S98" s="33">
        <v>3223</v>
      </c>
      <c r="T98" s="33">
        <v>3164</v>
      </c>
      <c r="U98" s="33">
        <v>3110</v>
      </c>
    </row>
    <row r="99" spans="1:21" ht="15" x14ac:dyDescent="0.25">
      <c r="A99" s="141">
        <v>0.12</v>
      </c>
      <c r="B99" s="33">
        <v>3407</v>
      </c>
      <c r="C99" s="33">
        <v>3410</v>
      </c>
      <c r="D99" s="33">
        <v>3414</v>
      </c>
      <c r="E99" s="33">
        <v>3416</v>
      </c>
      <c r="F99" s="33">
        <v>3419</v>
      </c>
      <c r="G99" s="33">
        <v>3423</v>
      </c>
      <c r="H99" s="33">
        <v>3426</v>
      </c>
      <c r="I99" s="33">
        <v>3427</v>
      </c>
      <c r="J99" s="33">
        <v>3425</v>
      </c>
      <c r="K99" s="33">
        <v>3419</v>
      </c>
      <c r="L99" s="33">
        <v>3411</v>
      </c>
      <c r="M99" s="33">
        <v>3398</v>
      </c>
      <c r="N99" s="33">
        <v>3382</v>
      </c>
      <c r="O99" s="33">
        <v>3360</v>
      </c>
      <c r="P99" s="33">
        <v>3337</v>
      </c>
      <c r="Q99" s="33">
        <v>3311</v>
      </c>
      <c r="R99" s="33">
        <v>3282</v>
      </c>
      <c r="S99" s="33">
        <v>3236</v>
      </c>
      <c r="T99" s="33">
        <v>3175</v>
      </c>
      <c r="U99" s="33">
        <v>3126</v>
      </c>
    </row>
    <row r="100" spans="1:21" ht="15" x14ac:dyDescent="0.25">
      <c r="A100" s="141">
        <v>0.13</v>
      </c>
      <c r="B100" s="33">
        <v>3410</v>
      </c>
      <c r="C100" s="33">
        <v>3415</v>
      </c>
      <c r="D100" s="33">
        <v>3420</v>
      </c>
      <c r="E100" s="33">
        <v>3425</v>
      </c>
      <c r="F100" s="33">
        <v>3431</v>
      </c>
      <c r="G100" s="33">
        <v>3438</v>
      </c>
      <c r="H100" s="33">
        <v>3445</v>
      </c>
      <c r="I100" s="33">
        <v>3448</v>
      </c>
      <c r="J100" s="33">
        <v>3447</v>
      </c>
      <c r="K100" s="33">
        <v>3443</v>
      </c>
      <c r="L100" s="33">
        <v>3437</v>
      </c>
      <c r="M100" s="33">
        <v>3426</v>
      </c>
      <c r="N100" s="33">
        <v>3411</v>
      </c>
      <c r="O100" s="33">
        <v>3388</v>
      </c>
      <c r="P100" s="33">
        <v>3363</v>
      </c>
      <c r="Q100" s="33">
        <v>3334</v>
      </c>
      <c r="R100" s="33">
        <v>3306</v>
      </c>
      <c r="S100" s="33">
        <v>3247</v>
      </c>
      <c r="T100" s="33">
        <v>3190</v>
      </c>
      <c r="U100" s="33">
        <v>3144</v>
      </c>
    </row>
    <row r="101" spans="1:21" ht="15" x14ac:dyDescent="0.25">
      <c r="A101" s="141">
        <v>0.14000000000000001</v>
      </c>
      <c r="B101" s="33">
        <v>3412</v>
      </c>
      <c r="C101" s="33">
        <v>3419</v>
      </c>
      <c r="D101" s="33">
        <v>3427</v>
      </c>
      <c r="E101" s="33">
        <v>3435</v>
      </c>
      <c r="F101" s="33">
        <v>3444</v>
      </c>
      <c r="G101" s="33">
        <v>3454</v>
      </c>
      <c r="H101" s="33">
        <v>3463</v>
      </c>
      <c r="I101" s="33">
        <v>3467</v>
      </c>
      <c r="J101" s="33">
        <v>3470</v>
      </c>
      <c r="K101" s="33">
        <v>3468</v>
      </c>
      <c r="L101" s="33">
        <v>3463</v>
      </c>
      <c r="M101" s="33">
        <v>3453</v>
      </c>
      <c r="N101" s="33">
        <v>3438</v>
      </c>
      <c r="O101" s="33">
        <v>3414</v>
      </c>
      <c r="P101" s="33">
        <v>3386</v>
      </c>
      <c r="Q101" s="33">
        <v>3358</v>
      </c>
      <c r="R101" s="33">
        <v>3319</v>
      </c>
      <c r="S101" s="33">
        <v>3259</v>
      </c>
      <c r="T101" s="33">
        <v>3207</v>
      </c>
      <c r="U101" s="33">
        <v>3161</v>
      </c>
    </row>
    <row r="102" spans="1:21" ht="15" x14ac:dyDescent="0.25">
      <c r="A102" s="141">
        <v>0.15</v>
      </c>
      <c r="B102" s="33">
        <v>3414</v>
      </c>
      <c r="C102" s="33">
        <v>3423</v>
      </c>
      <c r="D102" s="33">
        <v>3434</v>
      </c>
      <c r="E102" s="33">
        <v>3444</v>
      </c>
      <c r="F102" s="33">
        <v>3457</v>
      </c>
      <c r="G102" s="33">
        <v>3470</v>
      </c>
      <c r="H102" s="33">
        <v>3482</v>
      </c>
      <c r="I102" s="33">
        <v>3488</v>
      </c>
      <c r="J102" s="33">
        <v>3491</v>
      </c>
      <c r="K102" s="33">
        <v>3492</v>
      </c>
      <c r="L102" s="33">
        <v>3488</v>
      </c>
      <c r="M102" s="33">
        <v>3479</v>
      </c>
      <c r="N102" s="33">
        <v>3462</v>
      </c>
      <c r="O102" s="33">
        <v>3438</v>
      </c>
      <c r="P102" s="33">
        <v>3409</v>
      </c>
      <c r="Q102" s="33">
        <v>3387</v>
      </c>
      <c r="R102" s="33">
        <v>3329</v>
      </c>
      <c r="S102" s="33">
        <v>3274</v>
      </c>
      <c r="T102" s="33">
        <v>3225</v>
      </c>
      <c r="U102" s="33">
        <v>3173</v>
      </c>
    </row>
    <row r="103" spans="1:21" ht="15" x14ac:dyDescent="0.25">
      <c r="A103" s="141">
        <v>0.16</v>
      </c>
      <c r="B103" s="33">
        <v>3416</v>
      </c>
      <c r="C103" s="33">
        <v>3427</v>
      </c>
      <c r="D103" s="33">
        <v>3440</v>
      </c>
      <c r="E103" s="33">
        <v>3454</v>
      </c>
      <c r="F103" s="33">
        <v>3470</v>
      </c>
      <c r="G103" s="33">
        <v>3486</v>
      </c>
      <c r="H103" s="33">
        <v>3499</v>
      </c>
      <c r="I103" s="33">
        <v>3508</v>
      </c>
      <c r="J103" s="33">
        <v>3514</v>
      </c>
      <c r="K103" s="33">
        <v>3515</v>
      </c>
      <c r="L103" s="33">
        <v>3513</v>
      </c>
      <c r="M103" s="33">
        <v>3504</v>
      </c>
      <c r="N103" s="33">
        <v>3486</v>
      </c>
      <c r="O103" s="33">
        <v>3462</v>
      </c>
      <c r="P103" s="33">
        <v>3434</v>
      </c>
      <c r="Q103" s="33">
        <v>3399</v>
      </c>
      <c r="R103" s="33">
        <v>3343</v>
      </c>
      <c r="S103" s="33">
        <v>3292</v>
      </c>
      <c r="T103" s="33">
        <v>3239</v>
      </c>
      <c r="U103" s="33">
        <v>3184</v>
      </c>
    </row>
    <row r="104" spans="1:21" ht="15" x14ac:dyDescent="0.25">
      <c r="A104" s="141">
        <v>0.17</v>
      </c>
      <c r="B104" s="33">
        <v>3418</v>
      </c>
      <c r="C104" s="33">
        <v>3432</v>
      </c>
      <c r="D104" s="33">
        <v>3447</v>
      </c>
      <c r="E104" s="33">
        <v>3464</v>
      </c>
      <c r="F104" s="33">
        <v>3484</v>
      </c>
      <c r="G104" s="33">
        <v>3502</v>
      </c>
      <c r="H104" s="33">
        <v>3516</v>
      </c>
      <c r="I104" s="33">
        <v>3528</v>
      </c>
      <c r="J104" s="33">
        <v>3535</v>
      </c>
      <c r="K104" s="33">
        <v>3539</v>
      </c>
      <c r="L104" s="33">
        <v>3537</v>
      </c>
      <c r="M104" s="33">
        <v>3528</v>
      </c>
      <c r="N104" s="33">
        <v>3510</v>
      </c>
      <c r="O104" s="33">
        <v>3484</v>
      </c>
      <c r="P104" s="33">
        <v>3463</v>
      </c>
      <c r="Q104" s="33">
        <v>3410</v>
      </c>
      <c r="R104" s="33">
        <v>3358</v>
      </c>
      <c r="S104" s="33">
        <v>3309</v>
      </c>
      <c r="T104" s="33">
        <v>3250</v>
      </c>
      <c r="U104" s="33">
        <v>3192</v>
      </c>
    </row>
    <row r="105" spans="1:21" ht="15" x14ac:dyDescent="0.25">
      <c r="A105" s="141">
        <v>0.18</v>
      </c>
      <c r="B105" s="33">
        <v>3420</v>
      </c>
      <c r="C105" s="33">
        <v>3436</v>
      </c>
      <c r="D105" s="33">
        <v>3454</v>
      </c>
      <c r="E105" s="33">
        <v>3474</v>
      </c>
      <c r="F105" s="33">
        <v>3497</v>
      </c>
      <c r="G105" s="33">
        <v>3517</v>
      </c>
      <c r="H105" s="33">
        <v>3534</v>
      </c>
      <c r="I105" s="33">
        <v>3548</v>
      </c>
      <c r="J105" s="33">
        <v>3558</v>
      </c>
      <c r="K105" s="33">
        <v>3562</v>
      </c>
      <c r="L105" s="33">
        <v>3559</v>
      </c>
      <c r="M105" s="33">
        <v>3550</v>
      </c>
      <c r="N105" s="33">
        <v>3533</v>
      </c>
      <c r="O105" s="33">
        <v>3508</v>
      </c>
      <c r="P105" s="33">
        <v>3483</v>
      </c>
      <c r="Q105" s="33">
        <v>3424</v>
      </c>
      <c r="R105" s="33">
        <v>3374</v>
      </c>
      <c r="S105" s="33">
        <v>3321</v>
      </c>
      <c r="T105" s="33">
        <v>3260</v>
      </c>
      <c r="U105" s="33">
        <v>3198</v>
      </c>
    </row>
    <row r="106" spans="1:21" ht="15" x14ac:dyDescent="0.25">
      <c r="A106" s="142" t="s">
        <v>200</v>
      </c>
      <c r="B106" s="33">
        <v>3421</v>
      </c>
      <c r="C106" s="33">
        <v>3436</v>
      </c>
      <c r="D106" s="33">
        <v>3454</v>
      </c>
      <c r="E106" s="33">
        <v>3475</v>
      </c>
      <c r="F106" s="33">
        <v>3498</v>
      </c>
      <c r="G106" s="33">
        <v>3518</v>
      </c>
      <c r="H106" s="33">
        <v>3535</v>
      </c>
      <c r="I106" s="33">
        <v>3549</v>
      </c>
      <c r="J106" s="33">
        <v>3558</v>
      </c>
      <c r="K106" s="33">
        <v>3562</v>
      </c>
      <c r="L106" s="33">
        <v>3560</v>
      </c>
      <c r="M106" s="33">
        <v>3551</v>
      </c>
      <c r="N106" s="33">
        <v>3533</v>
      </c>
      <c r="O106" s="33">
        <v>3509</v>
      </c>
      <c r="P106" s="33">
        <v>3483</v>
      </c>
      <c r="Q106" s="33">
        <v>3424</v>
      </c>
      <c r="R106" s="33">
        <v>3375</v>
      </c>
      <c r="S106" s="33">
        <v>3322</v>
      </c>
      <c r="T106" s="33">
        <v>3260</v>
      </c>
      <c r="U106" s="33">
        <v>3198</v>
      </c>
    </row>
    <row r="109" spans="1:21" x14ac:dyDescent="0.2">
      <c r="A109" s="1" t="s">
        <v>205</v>
      </c>
    </row>
    <row r="111" spans="1:21" x14ac:dyDescent="0.2">
      <c r="A111" s="1" t="s">
        <v>185</v>
      </c>
    </row>
    <row r="113" spans="1:1" x14ac:dyDescent="0.2">
      <c r="A113" s="1" t="s">
        <v>198</v>
      </c>
    </row>
  </sheetData>
  <mergeCells count="4">
    <mergeCell ref="T1:X1"/>
    <mergeCell ref="Z1:AA1"/>
    <mergeCell ref="A72:J72"/>
    <mergeCell ref="A83:U8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Entry 1</vt:lpstr>
      <vt:lpstr>Reports 1</vt:lpstr>
      <vt:lpstr>Data Entry 2</vt:lpstr>
      <vt:lpstr>Reports 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Quinlan</dc:creator>
  <cp:lastModifiedBy>Ivan Quinlan</cp:lastModifiedBy>
  <dcterms:created xsi:type="dcterms:W3CDTF">2024-02-18T17:43:53Z</dcterms:created>
  <dcterms:modified xsi:type="dcterms:W3CDTF">2024-03-26T17:00:02Z</dcterms:modified>
</cp:coreProperties>
</file>